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/>
  <mc:AlternateContent xmlns:mc="http://schemas.openxmlformats.org/markup-compatibility/2006">
    <mc:Choice Requires="x15">
      <x15ac:absPath xmlns:x15ac="http://schemas.microsoft.com/office/spreadsheetml/2010/11/ac" url="C:\Users\Mark\OneDrive - McHenry County College\MCC Portfolio\Academic Challenge\2020\"/>
    </mc:Choice>
  </mc:AlternateContent>
  <xr:revisionPtr revIDLastSave="11" documentId="11_54B962F4C3189FA030215DB9470BCD71EA75642F" xr6:coauthVersionLast="45" xr6:coauthVersionMax="45" xr10:uidLastSave="{D9FBA0C3-58D2-46EE-ACE5-940B62781DBC}"/>
  <bookViews>
    <workbookView xWindow="3120" yWindow="3120" windowWidth="21600" windowHeight="11385" firstSheet="7" activeTab="11" xr2:uid="{00000000-000D-0000-FFFF-FFFF00000000}"/>
  </bookViews>
  <sheets>
    <sheet name="CLS" sheetId="1" r:id="rId1"/>
    <sheet name="PR" sheetId="2" r:id="rId2"/>
    <sheet name="Woodstock" sheetId="3" r:id="rId3"/>
    <sheet name="Woodstock North" sheetId="4" r:id="rId4"/>
    <sheet name="Marengo" sheetId="5" r:id="rId5"/>
    <sheet name="Marian Ctl." sheetId="6" r:id="rId6"/>
    <sheet name="RB" sheetId="7" r:id="rId7"/>
    <sheet name="Barrington" sheetId="8" r:id="rId8"/>
    <sheet name="CLC" sheetId="9" r:id="rId9"/>
    <sheet name="CG" sheetId="10" r:id="rId10"/>
    <sheet name="Team Results" sheetId="11" r:id="rId11"/>
    <sheet name="Individuals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4" i="11" l="1"/>
  <c r="C13" i="11"/>
  <c r="L18" i="10"/>
  <c r="K18" i="10"/>
  <c r="J18" i="10"/>
  <c r="I18" i="10"/>
  <c r="H18" i="10"/>
  <c r="G18" i="10"/>
  <c r="F18" i="10"/>
  <c r="L16" i="10"/>
  <c r="L19" i="10" s="1"/>
  <c r="K16" i="10"/>
  <c r="K19" i="10" s="1"/>
  <c r="J16" i="10"/>
  <c r="J19" i="10" s="1"/>
  <c r="I16" i="10"/>
  <c r="I19" i="10" s="1"/>
  <c r="H16" i="10"/>
  <c r="H19" i="10" s="1"/>
  <c r="G16" i="10"/>
  <c r="G19" i="10" s="1"/>
  <c r="F16" i="10"/>
  <c r="F19" i="10" s="1"/>
  <c r="H19" i="9"/>
  <c r="L18" i="9"/>
  <c r="K18" i="9"/>
  <c r="K19" i="9" s="1"/>
  <c r="J18" i="9"/>
  <c r="I18" i="9"/>
  <c r="H18" i="9"/>
  <c r="G18" i="9"/>
  <c r="F18" i="9"/>
  <c r="L16" i="9"/>
  <c r="L19" i="9" s="1"/>
  <c r="K16" i="9"/>
  <c r="J16" i="9"/>
  <c r="I16" i="9"/>
  <c r="I19" i="9" s="1"/>
  <c r="H16" i="9"/>
  <c r="G16" i="9"/>
  <c r="G19" i="9" s="1"/>
  <c r="F16" i="9"/>
  <c r="L19" i="8"/>
  <c r="L18" i="8"/>
  <c r="K18" i="8"/>
  <c r="J18" i="8"/>
  <c r="I18" i="8"/>
  <c r="H18" i="8"/>
  <c r="G18" i="8"/>
  <c r="F18" i="8"/>
  <c r="L16" i="8"/>
  <c r="K16" i="8"/>
  <c r="J16" i="8"/>
  <c r="J19" i="8" s="1"/>
  <c r="I16" i="8"/>
  <c r="I19" i="8" s="1"/>
  <c r="H16" i="8"/>
  <c r="H19" i="8" s="1"/>
  <c r="G16" i="8"/>
  <c r="F16" i="8"/>
  <c r="F19" i="8" s="1"/>
  <c r="L18" i="7"/>
  <c r="L19" i="7" s="1"/>
  <c r="K18" i="7"/>
  <c r="J18" i="7"/>
  <c r="I18" i="7"/>
  <c r="H18" i="7"/>
  <c r="G18" i="7"/>
  <c r="F18" i="7"/>
  <c r="K16" i="7"/>
  <c r="K19" i="7" s="1"/>
  <c r="J16" i="7"/>
  <c r="J19" i="7" s="1"/>
  <c r="F20" i="7" s="1"/>
  <c r="C1" i="11" s="1"/>
  <c r="I16" i="7"/>
  <c r="H16" i="7"/>
  <c r="G16" i="7"/>
  <c r="G19" i="7" s="1"/>
  <c r="F16" i="7"/>
  <c r="F19" i="7" s="1"/>
  <c r="G19" i="6"/>
  <c r="L18" i="6"/>
  <c r="K18" i="6"/>
  <c r="J18" i="6"/>
  <c r="I18" i="6"/>
  <c r="H18" i="6"/>
  <c r="G18" i="6"/>
  <c r="F18" i="6"/>
  <c r="L16" i="6"/>
  <c r="L19" i="6" s="1"/>
  <c r="K16" i="6"/>
  <c r="K19" i="6" s="1"/>
  <c r="J16" i="6"/>
  <c r="I16" i="6"/>
  <c r="H16" i="6"/>
  <c r="H19" i="6" s="1"/>
  <c r="G16" i="6"/>
  <c r="F16" i="6"/>
  <c r="L18" i="5"/>
  <c r="K18" i="5"/>
  <c r="J18" i="5"/>
  <c r="I18" i="5"/>
  <c r="H18" i="5"/>
  <c r="G18" i="5"/>
  <c r="F18" i="5"/>
  <c r="L16" i="5"/>
  <c r="L19" i="5" s="1"/>
  <c r="K16" i="5"/>
  <c r="J16" i="5"/>
  <c r="J19" i="5" s="1"/>
  <c r="I16" i="5"/>
  <c r="I19" i="5" s="1"/>
  <c r="H16" i="5"/>
  <c r="H19" i="5" s="1"/>
  <c r="G16" i="5"/>
  <c r="F16" i="5"/>
  <c r="F19" i="5" s="1"/>
  <c r="L18" i="4"/>
  <c r="L19" i="4" s="1"/>
  <c r="K18" i="4"/>
  <c r="J18" i="4"/>
  <c r="I18" i="4"/>
  <c r="H18" i="4"/>
  <c r="G18" i="4"/>
  <c r="F18" i="4"/>
  <c r="L16" i="4"/>
  <c r="K16" i="4"/>
  <c r="K19" i="4" s="1"/>
  <c r="J16" i="4"/>
  <c r="J19" i="4" s="1"/>
  <c r="I16" i="4"/>
  <c r="H16" i="4"/>
  <c r="H19" i="4" s="1"/>
  <c r="G16" i="4"/>
  <c r="G19" i="4" s="1"/>
  <c r="F16" i="4"/>
  <c r="F19" i="4" s="1"/>
  <c r="F19" i="3"/>
  <c r="L18" i="3"/>
  <c r="K18" i="3"/>
  <c r="J18" i="3"/>
  <c r="I18" i="3"/>
  <c r="H18" i="3"/>
  <c r="G18" i="3"/>
  <c r="F18" i="3"/>
  <c r="L16" i="3"/>
  <c r="L19" i="3" s="1"/>
  <c r="K16" i="3"/>
  <c r="K19" i="3" s="1"/>
  <c r="J16" i="3"/>
  <c r="J19" i="3" s="1"/>
  <c r="I16" i="3"/>
  <c r="I19" i="3" s="1"/>
  <c r="H16" i="3"/>
  <c r="H19" i="3" s="1"/>
  <c r="G16" i="3"/>
  <c r="G19" i="3" s="1"/>
  <c r="F16" i="3"/>
  <c r="L18" i="2"/>
  <c r="L19" i="2" s="1"/>
  <c r="K18" i="2"/>
  <c r="K19" i="2" s="1"/>
  <c r="J18" i="2"/>
  <c r="I18" i="2"/>
  <c r="H18" i="2"/>
  <c r="H19" i="2" s="1"/>
  <c r="G18" i="2"/>
  <c r="F18" i="2"/>
  <c r="L16" i="2"/>
  <c r="K16" i="2"/>
  <c r="J16" i="2"/>
  <c r="J19" i="2" s="1"/>
  <c r="I16" i="2"/>
  <c r="I19" i="2" s="1"/>
  <c r="H16" i="2"/>
  <c r="G16" i="2"/>
  <c r="G19" i="2" s="1"/>
  <c r="F16" i="2"/>
  <c r="F19" i="2" s="1"/>
  <c r="F19" i="1"/>
  <c r="L18" i="1"/>
  <c r="K18" i="1"/>
  <c r="J18" i="1"/>
  <c r="I18" i="1"/>
  <c r="H18" i="1"/>
  <c r="G18" i="1"/>
  <c r="F18" i="1"/>
  <c r="L16" i="1"/>
  <c r="K16" i="1"/>
  <c r="K19" i="1" s="1"/>
  <c r="J16" i="1"/>
  <c r="J19" i="1" s="1"/>
  <c r="I16" i="1"/>
  <c r="I19" i="1" s="1"/>
  <c r="H16" i="1"/>
  <c r="H19" i="1" s="1"/>
  <c r="G16" i="1"/>
  <c r="G19" i="1" s="1"/>
  <c r="F16" i="1"/>
  <c r="L19" i="1" l="1"/>
  <c r="G19" i="8"/>
  <c r="F20" i="3"/>
  <c r="C9" i="11" s="1"/>
  <c r="I19" i="7"/>
  <c r="F20" i="1"/>
  <c r="C8" i="11" s="1"/>
  <c r="I19" i="6"/>
  <c r="K19" i="8"/>
  <c r="F19" i="9"/>
  <c r="J19" i="9"/>
  <c r="I19" i="4"/>
  <c r="G19" i="5"/>
  <c r="K19" i="5"/>
  <c r="F19" i="6"/>
  <c r="J19" i="6"/>
  <c r="H19" i="7"/>
  <c r="F20" i="4"/>
  <c r="C6" i="11" s="1"/>
  <c r="F20" i="2"/>
  <c r="C7" i="11" s="1"/>
  <c r="F20" i="5"/>
  <c r="C2" i="11" s="1"/>
  <c r="F20" i="6" l="1"/>
  <c r="C3" i="11" s="1"/>
</calcChain>
</file>

<file path=xl/sharedStrings.xml><?xml version="1.0" encoding="utf-8"?>
<sst xmlns="http://schemas.openxmlformats.org/spreadsheetml/2006/main" count="684" uniqueCount="382">
  <si>
    <t>VARSITY</t>
  </si>
  <si>
    <t>Bio</t>
  </si>
  <si>
    <t>Chem</t>
  </si>
  <si>
    <t>Comp Sci</t>
  </si>
  <si>
    <t>Engineering Gr.</t>
  </si>
  <si>
    <t>English</t>
  </si>
  <si>
    <t>Math</t>
  </si>
  <si>
    <t>Physics</t>
  </si>
  <si>
    <t>Varsity</t>
  </si>
  <si>
    <t>Zach</t>
  </si>
  <si>
    <t>Adams</t>
  </si>
  <si>
    <t>Ahbi</t>
  </si>
  <si>
    <t>Arulanandan</t>
  </si>
  <si>
    <t xml:space="preserve">
</t>
  </si>
  <si>
    <t xml:space="preserve">Caroline </t>
  </si>
  <si>
    <t>Arnold</t>
  </si>
  <si>
    <t>Nole</t>
  </si>
  <si>
    <t>Bristen</t>
  </si>
  <si>
    <t>Chris</t>
  </si>
  <si>
    <t>Crenshaw</t>
  </si>
  <si>
    <t>Evan</t>
  </si>
  <si>
    <t>Logan</t>
  </si>
  <si>
    <t>Daniels</t>
  </si>
  <si>
    <t>Anna</t>
  </si>
  <si>
    <t>Austin</t>
  </si>
  <si>
    <t>Ireland</t>
  </si>
  <si>
    <t>Dunnett</t>
  </si>
  <si>
    <t>Armin</t>
  </si>
  <si>
    <t>Daneshbodi</t>
  </si>
  <si>
    <t>Matthew</t>
  </si>
  <si>
    <t>Gray</t>
  </si>
  <si>
    <t>Fater</t>
  </si>
  <si>
    <t>Susan</t>
  </si>
  <si>
    <t>Hansen</t>
  </si>
  <si>
    <t>Trini</t>
  </si>
  <si>
    <t>Jeff</t>
  </si>
  <si>
    <t>Feng</t>
  </si>
  <si>
    <t>Hughes</t>
  </si>
  <si>
    <t>Tanner</t>
  </si>
  <si>
    <t>Hurless</t>
  </si>
  <si>
    <t>Alex</t>
  </si>
  <si>
    <t>Godsell</t>
  </si>
  <si>
    <t>Andrew</t>
  </si>
  <si>
    <t>Iversen</t>
  </si>
  <si>
    <t>Zander</t>
  </si>
  <si>
    <t>Kitchen</t>
  </si>
  <si>
    <t>Cara</t>
  </si>
  <si>
    <t>Orndahl</t>
  </si>
  <si>
    <t>Connie</t>
  </si>
  <si>
    <t>Darsha</t>
  </si>
  <si>
    <t>Patel</t>
  </si>
  <si>
    <t>Lin</t>
  </si>
  <si>
    <t>Subject Raw Score</t>
  </si>
  <si>
    <t>Grace Rogers</t>
  </si>
  <si>
    <t>Sajiv Shah</t>
  </si>
  <si>
    <t>Daisy Kucharski</t>
  </si>
  <si>
    <t>Lauren Pokonosky</t>
  </si>
  <si>
    <t>Mychal Trznadel</t>
  </si>
  <si>
    <t>Max Beck</t>
  </si>
  <si>
    <t>Spencer Alvey</t>
  </si>
  <si>
    <t>Max Score</t>
  </si>
  <si>
    <t>Normalizing Constant</t>
  </si>
  <si>
    <t>Braeden Harrell</t>
  </si>
  <si>
    <t>Kate Lanza</t>
  </si>
  <si>
    <t>Matt Pactol</t>
  </si>
  <si>
    <t>Paul Lim</t>
  </si>
  <si>
    <t>Erin Mahon</t>
  </si>
  <si>
    <t>Subject Norm. Score</t>
  </si>
  <si>
    <t>Ryan Huellen</t>
  </si>
  <si>
    <t>Amelia Jensen</t>
  </si>
  <si>
    <t>Team Total</t>
  </si>
  <si>
    <t>AT LARGE</t>
  </si>
  <si>
    <t>JV</t>
  </si>
  <si>
    <t>Nick Lingner</t>
  </si>
  <si>
    <t>Luke Kim</t>
  </si>
  <si>
    <t>Akash</t>
  </si>
  <si>
    <t>Nina</t>
  </si>
  <si>
    <t>Petrouski</t>
  </si>
  <si>
    <t>Pham</t>
  </si>
  <si>
    <t>Cyril</t>
  </si>
  <si>
    <t>Pillai</t>
  </si>
  <si>
    <t>John</t>
  </si>
  <si>
    <t>Massman</t>
  </si>
  <si>
    <t>Cassie</t>
  </si>
  <si>
    <t>Rausch</t>
  </si>
  <si>
    <t>Jackson</t>
  </si>
  <si>
    <t>Granat</t>
  </si>
  <si>
    <t>Irving</t>
  </si>
  <si>
    <t>Silva</t>
  </si>
  <si>
    <t>Aidan</t>
  </si>
  <si>
    <t>Riley</t>
  </si>
  <si>
    <t>Jason</t>
  </si>
  <si>
    <t>Thurow</t>
  </si>
  <si>
    <t>Tony</t>
  </si>
  <si>
    <t>Manschula</t>
  </si>
  <si>
    <t>Lauren</t>
  </si>
  <si>
    <t>Lee</t>
  </si>
  <si>
    <t>Nathan</t>
  </si>
  <si>
    <t>Jansen</t>
  </si>
  <si>
    <t>Julian</t>
  </si>
  <si>
    <t>Anguiano</t>
  </si>
  <si>
    <t>Meghan</t>
  </si>
  <si>
    <t>McCann</t>
  </si>
  <si>
    <t>Gerald</t>
  </si>
  <si>
    <t>Nacague</t>
  </si>
  <si>
    <t xml:space="preserve">Daniel </t>
  </si>
  <si>
    <t>Johnson</t>
  </si>
  <si>
    <t>Antonson</t>
  </si>
  <si>
    <t>JT</t>
  </si>
  <si>
    <t>Termanas</t>
  </si>
  <si>
    <t>Anne</t>
  </si>
  <si>
    <t>Carter</t>
  </si>
  <si>
    <t>Mitter</t>
  </si>
  <si>
    <t>Brooke</t>
  </si>
  <si>
    <t>Aubry</t>
  </si>
  <si>
    <t>Libby</t>
  </si>
  <si>
    <t>Bowen</t>
  </si>
  <si>
    <t xml:space="preserve">Clyde </t>
  </si>
  <si>
    <t>Chanthalansy</t>
  </si>
  <si>
    <t xml:space="preserve">Jake </t>
  </si>
  <si>
    <t>Doyle</t>
  </si>
  <si>
    <t>Jordyn</t>
  </si>
  <si>
    <t>Guse</t>
  </si>
  <si>
    <t>Dani</t>
  </si>
  <si>
    <t>Hartman</t>
  </si>
  <si>
    <t xml:space="preserve">Brant </t>
  </si>
  <si>
    <t>Leshner</t>
  </si>
  <si>
    <t xml:space="preserve">Sierra </t>
  </si>
  <si>
    <t>Markus</t>
  </si>
  <si>
    <t>Haley</t>
  </si>
  <si>
    <t>Minogue</t>
  </si>
  <si>
    <t>Aaron</t>
  </si>
  <si>
    <t>Moehlin</t>
  </si>
  <si>
    <t>Justin</t>
  </si>
  <si>
    <t>Peters</t>
  </si>
  <si>
    <t>Phillips</t>
  </si>
  <si>
    <t>Lillie</t>
  </si>
  <si>
    <t>Simons</t>
  </si>
  <si>
    <t>Michael</t>
  </si>
  <si>
    <t>Ashbaugh</t>
  </si>
  <si>
    <t>Chanthalansky</t>
  </si>
  <si>
    <t>Kiley</t>
  </si>
  <si>
    <t>Christopher</t>
  </si>
  <si>
    <t>Ryan</t>
  </si>
  <si>
    <t>Clark</t>
  </si>
  <si>
    <t>Coudal</t>
  </si>
  <si>
    <t>Dawson</t>
  </si>
  <si>
    <t>Distler</t>
  </si>
  <si>
    <t>Jacqueline</t>
  </si>
  <si>
    <t>Euker</t>
  </si>
  <si>
    <t>Maddy</t>
  </si>
  <si>
    <t>Fitch</t>
  </si>
  <si>
    <t>Cari</t>
  </si>
  <si>
    <t>Hasse</t>
  </si>
  <si>
    <t>Madison</t>
  </si>
  <si>
    <t>Johnstone</t>
  </si>
  <si>
    <t>Olivia</t>
  </si>
  <si>
    <t>Pascente</t>
  </si>
  <si>
    <t>Kalter</t>
  </si>
  <si>
    <t>Benjamin</t>
  </si>
  <si>
    <t>Reuter</t>
  </si>
  <si>
    <t>Jamie</t>
  </si>
  <si>
    <t>Atadero</t>
  </si>
  <si>
    <t>Samuel</t>
  </si>
  <si>
    <t>Leidig</t>
  </si>
  <si>
    <t>Connor</t>
  </si>
  <si>
    <t>Blaz</t>
  </si>
  <si>
    <t>Tommy</t>
  </si>
  <si>
    <t>Luliinski</t>
  </si>
  <si>
    <t>Lim</t>
  </si>
  <si>
    <t>Eshenbacher</t>
  </si>
  <si>
    <t>Jack</t>
  </si>
  <si>
    <t>Harmon</t>
  </si>
  <si>
    <t>Rebecca</t>
  </si>
  <si>
    <t>Millard</t>
  </si>
  <si>
    <t>Sabrina</t>
  </si>
  <si>
    <t>Rosenquest</t>
  </si>
  <si>
    <t>Luke</t>
  </si>
  <si>
    <t>Morehead</t>
  </si>
  <si>
    <t>Sam</t>
  </si>
  <si>
    <t>Lavin</t>
  </si>
  <si>
    <t>Robert</t>
  </si>
  <si>
    <t>Scianna</t>
  </si>
  <si>
    <t>Brian</t>
  </si>
  <si>
    <t>Alden</t>
  </si>
  <si>
    <t>Stephen</t>
  </si>
  <si>
    <t>Foster</t>
  </si>
  <si>
    <t>Smith</t>
  </si>
  <si>
    <t>Alexa</t>
  </si>
  <si>
    <t>Stallings</t>
  </si>
  <si>
    <t>Sean</t>
  </si>
  <si>
    <t>Trainer</t>
  </si>
  <si>
    <t>Caroline</t>
  </si>
  <si>
    <t>Westmoreland</t>
  </si>
  <si>
    <t>Elena</t>
  </si>
  <si>
    <t>Cangelosi</t>
  </si>
  <si>
    <t>Emma</t>
  </si>
  <si>
    <t>Carissa</t>
  </si>
  <si>
    <t>Hufford</t>
  </si>
  <si>
    <t>Megan</t>
  </si>
  <si>
    <t>Lowe</t>
  </si>
  <si>
    <t>Adam</t>
  </si>
  <si>
    <t>Russell</t>
  </si>
  <si>
    <t>Kaithlyn</t>
  </si>
  <si>
    <t>Tesorero</t>
  </si>
  <si>
    <t>Andal</t>
  </si>
  <si>
    <t>Marissa</t>
  </si>
  <si>
    <t>Baietto</t>
  </si>
  <si>
    <t>Abby</t>
  </si>
  <si>
    <t>Bierkness</t>
  </si>
  <si>
    <t>Christina</t>
  </si>
  <si>
    <t>Ashley</t>
  </si>
  <si>
    <t>Marunde</t>
  </si>
  <si>
    <t>Skye</t>
  </si>
  <si>
    <t>McCord</t>
  </si>
  <si>
    <t>Kyle</t>
  </si>
  <si>
    <t>Denzel</t>
  </si>
  <si>
    <t>JP</t>
  </si>
  <si>
    <t>Elder</t>
  </si>
  <si>
    <t>Tyler</t>
  </si>
  <si>
    <t>Fossum</t>
  </si>
  <si>
    <t>Roger</t>
  </si>
  <si>
    <t>Hickey</t>
  </si>
  <si>
    <t>Kennedy</t>
  </si>
  <si>
    <t>Joshua</t>
  </si>
  <si>
    <t>Leslie</t>
  </si>
  <si>
    <t>Lindsey</t>
  </si>
  <si>
    <t>cont.</t>
  </si>
  <si>
    <t>Luedke</t>
  </si>
  <si>
    <t>Sammy</t>
  </si>
  <si>
    <t>Ortmeyer</t>
  </si>
  <si>
    <t>Simran</t>
  </si>
  <si>
    <t>Sophia Cai</t>
  </si>
  <si>
    <t>Amelia</t>
  </si>
  <si>
    <t>Persons</t>
  </si>
  <si>
    <t>Aarnav Patel</t>
  </si>
  <si>
    <t>Nick</t>
  </si>
  <si>
    <t>Porter</t>
  </si>
  <si>
    <t>Michael Chamiel</t>
  </si>
  <si>
    <t>Danny</t>
  </si>
  <si>
    <t>Sullivan</t>
  </si>
  <si>
    <t>Jake Mayer</t>
  </si>
  <si>
    <t>Steven</t>
  </si>
  <si>
    <t>Schmidt</t>
  </si>
  <si>
    <t>Manas</t>
  </si>
  <si>
    <t>Trivedi</t>
  </si>
  <si>
    <t>Aidan Moi</t>
  </si>
  <si>
    <t>Natalie</t>
  </si>
  <si>
    <t>Volling</t>
  </si>
  <si>
    <t>Rishi Ray</t>
  </si>
  <si>
    <t>Henry</t>
  </si>
  <si>
    <t>Yentsch</t>
  </si>
  <si>
    <t>Ananya Sehgal</t>
  </si>
  <si>
    <t>Faith</t>
  </si>
  <si>
    <t>Vancayco</t>
  </si>
  <si>
    <t>Julia Sun</t>
  </si>
  <si>
    <t>Liam Starnes</t>
  </si>
  <si>
    <t>Mackeben</t>
  </si>
  <si>
    <t>Keegan Teal</t>
  </si>
  <si>
    <t>Drew</t>
  </si>
  <si>
    <t>Jenkins</t>
  </si>
  <si>
    <t>Zacharay George</t>
  </si>
  <si>
    <t>Easton</t>
  </si>
  <si>
    <t>Walsh</t>
  </si>
  <si>
    <t>Victoria Huang</t>
  </si>
  <si>
    <t>Holden</t>
  </si>
  <si>
    <t>Isabella Lebovic</t>
  </si>
  <si>
    <t>Aiden</t>
  </si>
  <si>
    <t>Keck</t>
  </si>
  <si>
    <t>Aashna Patel</t>
  </si>
  <si>
    <t>Sreetaj</t>
  </si>
  <si>
    <t>Ponnan</t>
  </si>
  <si>
    <t>Noah</t>
  </si>
  <si>
    <t>Blome</t>
  </si>
  <si>
    <t>Charles</t>
  </si>
  <si>
    <t>Hardesty</t>
  </si>
  <si>
    <t>Elyssa</t>
  </si>
  <si>
    <t>Horcher</t>
  </si>
  <si>
    <t>Sydney</t>
  </si>
  <si>
    <t>Meyer</t>
  </si>
  <si>
    <t>Miltimore</t>
  </si>
  <si>
    <t>Mahil Venkatesh</t>
  </si>
  <si>
    <t>Ananya Jain</t>
  </si>
  <si>
    <t>Colin Brasch</t>
  </si>
  <si>
    <t>Division 700</t>
  </si>
  <si>
    <t>1st</t>
  </si>
  <si>
    <t>Richmond Burton</t>
  </si>
  <si>
    <t>School</t>
  </si>
  <si>
    <t>2nd</t>
  </si>
  <si>
    <t>3rd</t>
  </si>
  <si>
    <t>Jared Bright</t>
  </si>
  <si>
    <t>Connor Blaz (43)</t>
  </si>
  <si>
    <t>Marian Central Catholic HS</t>
  </si>
  <si>
    <t>Nick Porter (42)</t>
  </si>
  <si>
    <t>Richmond-Burton</t>
  </si>
  <si>
    <t>Eric Christensen</t>
  </si>
  <si>
    <t>Tyler Fossum (41)</t>
  </si>
  <si>
    <t>Tyler Fossum (38)</t>
  </si>
  <si>
    <t>Marengo</t>
  </si>
  <si>
    <t>Kaitlyn Kinsch</t>
  </si>
  <si>
    <t>Aaron Moehlin(36)</t>
  </si>
  <si>
    <t>Michael Kreiger</t>
  </si>
  <si>
    <t>Aaron Phillips(32)</t>
  </si>
  <si>
    <t>Marian Central</t>
  </si>
  <si>
    <t>Matthew Kreiger</t>
  </si>
  <si>
    <t>Manas Trivedi (23)</t>
  </si>
  <si>
    <t>Connor Lindsey (16)</t>
  </si>
  <si>
    <t>Robbie Nollett</t>
  </si>
  <si>
    <t>Luke Morehead (12)</t>
  </si>
  <si>
    <t>Ashton O´Rourke</t>
  </si>
  <si>
    <t>Division 1500</t>
  </si>
  <si>
    <t>Woodstock North</t>
  </si>
  <si>
    <t>Roger Hickey (28)</t>
  </si>
  <si>
    <t>Erin Palmero</t>
  </si>
  <si>
    <t>Simran Patel (27)</t>
  </si>
  <si>
    <t>Michael Ashbaugh(23)  TIE</t>
  </si>
  <si>
    <t>Prairie Ridge</t>
  </si>
  <si>
    <t>Ved Patel</t>
  </si>
  <si>
    <t>Crystal Lake South</t>
  </si>
  <si>
    <t>Marengo                             </t>
  </si>
  <si>
    <t>Engineering Gr.cont</t>
  </si>
  <si>
    <t>Connor Lindsey (23)   TIE</t>
  </si>
  <si>
    <t>Woodstock</t>
  </si>
  <si>
    <t>Benjamin Reuter (68)</t>
  </si>
  <si>
    <t>Daniel Antonson (67)</t>
  </si>
  <si>
    <t>Connor Blaz (65)    TIE</t>
  </si>
  <si>
    <t>English-cont.</t>
  </si>
  <si>
    <t>Danny Sullivan (65) TIE</t>
  </si>
  <si>
    <t>Division Unlimited</t>
  </si>
  <si>
    <t>Barrington</t>
  </si>
  <si>
    <t>Manas Trivedi (27)</t>
  </si>
  <si>
    <t>Crystal Lake Central</t>
  </si>
  <si>
    <t>Ari Rozhon</t>
  </si>
  <si>
    <t>Jake Doyle (25)</t>
  </si>
  <si>
    <t>Aaron Moerlin(23)</t>
  </si>
  <si>
    <t>Olivia Schladt</t>
  </si>
  <si>
    <t>Jake Doyle (26)</t>
  </si>
  <si>
    <t>Andrew Pascente (21) TIE</t>
  </si>
  <si>
    <t>Cary Grove</t>
  </si>
  <si>
    <t>Alex Eschenbacher (18)</t>
  </si>
  <si>
    <t>Chloe Sorensen</t>
  </si>
  <si>
    <t>Physics-cont</t>
  </si>
  <si>
    <t>Benjamin Reuter (21) TIE</t>
  </si>
  <si>
    <t>Jeremy Yokup</t>
  </si>
  <si>
    <t>Akash Patel (44)</t>
  </si>
  <si>
    <t>Cyril Pillai (43)</t>
  </si>
  <si>
    <t>Andrew Johnson (40)</t>
  </si>
  <si>
    <t>Akash Patel (40)</t>
  </si>
  <si>
    <t>Matthew Pham (37)</t>
  </si>
  <si>
    <t>John Massman (35)</t>
  </si>
  <si>
    <t>Max Beck (26)</t>
  </si>
  <si>
    <t>Andrew Iversen (20), Ryan Huellen (20)</t>
  </si>
  <si>
    <t>Woodstock; Prairie Ridge</t>
  </si>
  <si>
    <t>Paul Lim (16)</t>
  </si>
  <si>
    <t>Aidan Riley (28)</t>
  </si>
  <si>
    <t>Kate Lanza (26)</t>
  </si>
  <si>
    <t>Andrew Iversen (23); Tony Manschula (23)</t>
  </si>
  <si>
    <t>Woodstock; Woodstock North</t>
  </si>
  <si>
    <t>Carissa Hufford (70)</t>
  </si>
  <si>
    <t>Sajiv Shah (69)</t>
  </si>
  <si>
    <t>Megan Lowe (65)</t>
  </si>
  <si>
    <t>Jason Thurow (25)</t>
  </si>
  <si>
    <t>Spencer Alvey (22), John Massman (22)</t>
  </si>
  <si>
    <t>Prairie Ridge; Woodstock North</t>
  </si>
  <si>
    <t>Aidan Riley (21); Lauren Pokonosky (21); Max Beck (21); Alex Godsell (21)</t>
  </si>
  <si>
    <t>Woodstock North, PR, PR, Crystal Lake South</t>
  </si>
  <si>
    <t>Jason Thurow (29)</t>
  </si>
  <si>
    <t>Nathan Jansen (22)</t>
  </si>
  <si>
    <t>Adam Russell (21)</t>
  </si>
  <si>
    <t>Zach Ryan</t>
  </si>
  <si>
    <t>CLC</t>
  </si>
  <si>
    <t>CG</t>
  </si>
  <si>
    <t>Aiden Keck</t>
  </si>
  <si>
    <t>Engineering Graphics</t>
  </si>
  <si>
    <t>Lauren Passaglia</t>
  </si>
  <si>
    <t>Steven Schmidt</t>
  </si>
  <si>
    <t>Josip Pusic</t>
  </si>
  <si>
    <t>Kathryn Thompson</t>
  </si>
  <si>
    <t>Ashton O'Rourke</t>
  </si>
  <si>
    <t xml:space="preserve">3rd </t>
  </si>
  <si>
    <t>Zachary George</t>
  </si>
  <si>
    <t>Sam Mackeven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</si>
</sst>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color rgb="FF000000"/>
      <name val="Arial"/>
    </font>
    <font>
      <sz val="10"/>
      <color theme="1"/>
      <name val="Arial"/>
    </font>
    <font>
      <b/>
      <sz val="10"/>
      <color theme="1"/>
      <name val="Arial"/>
    </font>
    <font>
      <sz val="10"/>
      <name val="Arial"/>
    </font>
    <font>
      <sz val="10"/>
      <color rgb="FF242729"/>
      <name val="Arial"/>
    </font>
    <font>
      <sz val="10"/>
      <name val="Arial"/>
    </font>
    <font>
      <b/>
      <sz val="10"/>
      <name val="Arial"/>
    </font>
    <font>
      <sz val="10"/>
      <color rgb="FF000000"/>
      <name val="Roboto"/>
    </font>
    <font>
      <b/>
      <sz val="10"/>
      <color rgb="FF242729"/>
      <name val="Arial"/>
    </font>
  </fonts>
  <fills count="8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00FF00"/>
        <bgColor rgb="FF00FF00"/>
      </patternFill>
    </fill>
    <fill>
      <patternFill patternType="solid">
        <fgColor rgb="FFFFE599"/>
        <bgColor rgb="FFFFE599"/>
      </patternFill>
    </fill>
    <fill>
      <patternFill patternType="solid">
        <fgColor rgb="FF6FA8DC"/>
        <bgColor rgb="FF6FA8DC"/>
      </patternFill>
    </fill>
    <fill>
      <patternFill patternType="solid">
        <fgColor rgb="FFE06666"/>
        <bgColor rgb="FFE0666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 applyAlignment="1"/>
    <xf numFmtId="0" fontId="1" fillId="0" borderId="0" xfId="0" applyFont="1" applyAlignment="1"/>
    <xf numFmtId="0" fontId="3" fillId="0" borderId="0" xfId="0" applyFont="1" applyAlignment="1"/>
    <xf numFmtId="0" fontId="3" fillId="2" borderId="0" xfId="0" applyFont="1" applyFill="1" applyAlignment="1"/>
    <xf numFmtId="0" fontId="1" fillId="2" borderId="0" xfId="0" applyFont="1" applyFill="1" applyAlignment="1"/>
    <xf numFmtId="0" fontId="1" fillId="2" borderId="0" xfId="0" applyFont="1" applyFill="1" applyAlignment="1"/>
    <xf numFmtId="0" fontId="4" fillId="3" borderId="0" xfId="0" applyFont="1" applyFill="1" applyAlignment="1"/>
    <xf numFmtId="0" fontId="1" fillId="0" borderId="0" xfId="0" applyFont="1" applyAlignment="1">
      <alignment horizontal="center"/>
    </xf>
    <xf numFmtId="0" fontId="2" fillId="0" borderId="0" xfId="0" applyFont="1" applyAlignment="1"/>
    <xf numFmtId="0" fontId="1" fillId="0" borderId="0" xfId="0" applyFont="1"/>
    <xf numFmtId="0" fontId="1" fillId="0" borderId="0" xfId="0" applyFont="1" applyAlignment="1"/>
    <xf numFmtId="0" fontId="3" fillId="0" borderId="0" xfId="0" applyFont="1" applyAlignment="1"/>
    <xf numFmtId="0" fontId="3" fillId="0" borderId="0" xfId="0" applyFont="1" applyAlignment="1">
      <alignment horizontal="center"/>
    </xf>
    <xf numFmtId="0" fontId="3" fillId="4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/>
    <xf numFmtId="0" fontId="1" fillId="5" borderId="0" xfId="0" applyFont="1" applyFill="1"/>
    <xf numFmtId="0" fontId="4" fillId="2" borderId="0" xfId="0" applyFont="1" applyFill="1" applyAlignment="1"/>
    <xf numFmtId="0" fontId="1" fillId="0" borderId="0" xfId="0" applyFont="1" applyAlignment="1">
      <alignment horizontal="center"/>
    </xf>
    <xf numFmtId="0" fontId="5" fillId="4" borderId="0" xfId="0" applyFont="1" applyFill="1" applyAlignment="1">
      <alignment horizontal="center"/>
    </xf>
    <xf numFmtId="0" fontId="6" fillId="0" borderId="0" xfId="0" applyFont="1" applyAlignment="1"/>
    <xf numFmtId="0" fontId="3" fillId="4" borderId="0" xfId="0" applyFont="1" applyFill="1" applyAlignment="1"/>
    <xf numFmtId="0" fontId="1" fillId="0" borderId="0" xfId="0" applyFont="1" applyAlignment="1"/>
    <xf numFmtId="0" fontId="5" fillId="2" borderId="0" xfId="0" applyFont="1" applyFill="1" applyAlignment="1"/>
    <xf numFmtId="0" fontId="1" fillId="6" borderId="0" xfId="0" applyFont="1" applyFill="1"/>
    <xf numFmtId="0" fontId="1" fillId="7" borderId="0" xfId="0" applyFont="1" applyFill="1"/>
    <xf numFmtId="0" fontId="4" fillId="3" borderId="0" xfId="0" applyFont="1" applyFill="1" applyAlignment="1"/>
    <xf numFmtId="0" fontId="5" fillId="4" borderId="0" xfId="0" applyFont="1" applyFill="1" applyAlignment="1"/>
    <xf numFmtId="0" fontId="3" fillId="3" borderId="0" xfId="0" applyFont="1" applyFill="1" applyAlignment="1"/>
    <xf numFmtId="0" fontId="3" fillId="3" borderId="0" xfId="0" applyFont="1" applyFill="1" applyAlignment="1"/>
    <xf numFmtId="0" fontId="1" fillId="3" borderId="0" xfId="0" applyFont="1" applyFill="1"/>
    <xf numFmtId="0" fontId="7" fillId="3" borderId="0" xfId="0" applyFont="1" applyFill="1" applyAlignment="1"/>
    <xf numFmtId="0" fontId="8" fillId="3" borderId="0" xfId="0" applyFont="1" applyFill="1" applyAlignment="1"/>
    <xf numFmtId="0" fontId="5" fillId="3" borderId="0" xfId="0" applyFont="1" applyFill="1" applyAlignment="1"/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L35"/>
  <sheetViews>
    <sheetView workbookViewId="0">
      <pane ySplit="1" topLeftCell="A2" activePane="bottomLeft" state="frozen"/>
      <selection pane="bottomLeft" activeCell="B3" sqref="B3"/>
    </sheetView>
  </sheetViews>
  <sheetFormatPr defaultColWidth="14.42578125" defaultRowHeight="15.75" customHeight="1"/>
  <cols>
    <col min="5" max="5" width="20.5703125" customWidth="1"/>
  </cols>
  <sheetData>
    <row r="1" spans="1:12">
      <c r="A1" s="1"/>
      <c r="B1" s="2"/>
      <c r="C1" s="1"/>
      <c r="D1" s="1"/>
      <c r="E1" s="1"/>
      <c r="F1" s="1" t="s">
        <v>1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</row>
    <row r="2" spans="1:12">
      <c r="A2" s="3" t="s">
        <v>8</v>
      </c>
      <c r="B2" s="1" t="s">
        <v>11</v>
      </c>
      <c r="C2" s="1" t="s">
        <v>12</v>
      </c>
      <c r="D2" s="1"/>
      <c r="E2" s="1"/>
      <c r="F2" s="6">
        <v>33</v>
      </c>
      <c r="G2" s="4"/>
      <c r="H2" s="1"/>
      <c r="I2" s="1"/>
      <c r="J2" s="6">
        <v>63</v>
      </c>
      <c r="K2" s="1"/>
      <c r="L2" s="1"/>
    </row>
    <row r="3" spans="1:12">
      <c r="A3" s="1"/>
      <c r="B3" s="1" t="s">
        <v>23</v>
      </c>
      <c r="C3" s="1" t="s">
        <v>24</v>
      </c>
      <c r="D3" s="1"/>
      <c r="E3" s="1"/>
      <c r="F3" s="4"/>
      <c r="G3" s="4"/>
      <c r="H3" s="1"/>
      <c r="I3" s="6">
        <v>21</v>
      </c>
      <c r="J3" s="6">
        <v>58</v>
      </c>
      <c r="K3" s="1"/>
      <c r="L3" s="1"/>
    </row>
    <row r="4" spans="1:12">
      <c r="A4" s="1"/>
      <c r="B4" s="1" t="s">
        <v>27</v>
      </c>
      <c r="C4" s="1" t="s">
        <v>28</v>
      </c>
      <c r="D4" s="1"/>
      <c r="E4" s="1"/>
      <c r="F4" s="4"/>
      <c r="G4" s="4"/>
      <c r="H4" s="6">
        <v>15</v>
      </c>
      <c r="I4" s="1"/>
      <c r="J4" s="1"/>
      <c r="K4" s="1"/>
      <c r="L4" s="6">
        <v>18</v>
      </c>
    </row>
    <row r="5" spans="1:12">
      <c r="A5" s="1"/>
      <c r="B5" s="1" t="s">
        <v>20</v>
      </c>
      <c r="C5" s="1" t="s">
        <v>31</v>
      </c>
      <c r="D5" s="1"/>
      <c r="E5" s="1"/>
      <c r="F5" s="4"/>
      <c r="G5" s="4"/>
      <c r="H5" s="1"/>
      <c r="I5" s="1"/>
      <c r="J5" s="1"/>
      <c r="K5" s="6">
        <v>17</v>
      </c>
      <c r="L5" s="6">
        <v>16</v>
      </c>
    </row>
    <row r="6" spans="1:12">
      <c r="A6" s="1"/>
      <c r="B6" s="1" t="s">
        <v>34</v>
      </c>
      <c r="C6" s="1" t="s">
        <v>36</v>
      </c>
      <c r="D6" s="1"/>
      <c r="E6" s="1"/>
      <c r="F6" s="4"/>
      <c r="G6" s="4"/>
      <c r="H6" s="1"/>
      <c r="I6" s="1"/>
      <c r="J6" s="6">
        <v>64</v>
      </c>
      <c r="K6" s="6">
        <v>15</v>
      </c>
      <c r="L6" s="1"/>
    </row>
    <row r="7" spans="1:12">
      <c r="A7" s="1"/>
      <c r="B7" s="1" t="s">
        <v>40</v>
      </c>
      <c r="C7" s="1" t="s">
        <v>41</v>
      </c>
      <c r="D7" s="1"/>
      <c r="E7" s="1"/>
      <c r="F7" s="1"/>
      <c r="G7" s="1"/>
      <c r="H7" s="1"/>
      <c r="I7" s="1"/>
      <c r="J7" s="1"/>
      <c r="K7" s="6">
        <v>21</v>
      </c>
      <c r="L7" s="6">
        <v>20</v>
      </c>
    </row>
    <row r="8" spans="1:12">
      <c r="A8" s="1"/>
      <c r="B8" s="1" t="s">
        <v>44</v>
      </c>
      <c r="C8" s="1" t="s">
        <v>45</v>
      </c>
      <c r="D8" s="1"/>
      <c r="E8" s="1"/>
      <c r="F8" s="1"/>
      <c r="G8" s="6">
        <v>30</v>
      </c>
      <c r="H8" s="1"/>
      <c r="I8" s="1"/>
      <c r="J8" s="1"/>
      <c r="K8" s="6">
        <v>18</v>
      </c>
      <c r="L8" s="1"/>
    </row>
    <row r="9" spans="1:12">
      <c r="A9" s="1"/>
      <c r="B9" s="1" t="s">
        <v>48</v>
      </c>
      <c r="C9" s="1" t="s">
        <v>51</v>
      </c>
      <c r="D9" s="1"/>
      <c r="E9" s="1"/>
      <c r="F9" s="6">
        <v>20</v>
      </c>
      <c r="G9" s="1"/>
      <c r="H9" s="1"/>
      <c r="I9" s="1"/>
      <c r="J9" s="6">
        <v>57</v>
      </c>
      <c r="K9" s="1"/>
      <c r="L9" s="1"/>
    </row>
    <row r="10" spans="1:12">
      <c r="A10" s="1"/>
      <c r="B10" s="1" t="s">
        <v>75</v>
      </c>
      <c r="C10" s="1" t="s">
        <v>50</v>
      </c>
      <c r="D10" s="1"/>
      <c r="E10" s="1"/>
      <c r="F10" s="6">
        <v>44</v>
      </c>
      <c r="G10" s="6">
        <v>40</v>
      </c>
      <c r="H10" s="1"/>
      <c r="I10" s="1"/>
      <c r="J10" s="1"/>
      <c r="K10" s="1"/>
      <c r="L10" s="1"/>
    </row>
    <row r="11" spans="1:12">
      <c r="A11" s="1"/>
      <c r="B11" s="1" t="s">
        <v>76</v>
      </c>
      <c r="C11" s="1" t="s">
        <v>77</v>
      </c>
      <c r="D11" s="1"/>
      <c r="E11" s="1"/>
      <c r="F11" s="1"/>
      <c r="G11" s="1"/>
      <c r="H11" s="1"/>
      <c r="I11" s="1"/>
      <c r="J11" s="6">
        <v>64</v>
      </c>
      <c r="K11" s="6">
        <v>14</v>
      </c>
      <c r="L11" s="1"/>
    </row>
    <row r="12" spans="1:12">
      <c r="A12" s="1"/>
      <c r="B12" s="1" t="s">
        <v>29</v>
      </c>
      <c r="C12" s="1" t="s">
        <v>78</v>
      </c>
      <c r="D12" s="1"/>
      <c r="E12" s="1"/>
      <c r="F12" s="1"/>
      <c r="G12" s="6">
        <v>37</v>
      </c>
      <c r="H12" s="1"/>
      <c r="I12" s="1"/>
      <c r="J12" s="1"/>
      <c r="K12" s="1"/>
      <c r="L12" s="6">
        <v>20</v>
      </c>
    </row>
    <row r="13" spans="1:12">
      <c r="A13" s="1"/>
      <c r="B13" s="1" t="s">
        <v>79</v>
      </c>
      <c r="C13" s="1" t="s">
        <v>80</v>
      </c>
      <c r="D13" s="1"/>
      <c r="E13" s="1"/>
      <c r="F13" s="6">
        <v>43</v>
      </c>
      <c r="G13" s="6">
        <v>32</v>
      </c>
      <c r="H13" s="1"/>
      <c r="I13" s="1"/>
      <c r="J13" s="1"/>
      <c r="K13" s="1"/>
      <c r="L13" s="1"/>
    </row>
    <row r="14" spans="1:12">
      <c r="A14" s="1"/>
      <c r="B14" s="1" t="s">
        <v>83</v>
      </c>
      <c r="C14" s="1" t="s">
        <v>84</v>
      </c>
      <c r="D14" s="1"/>
      <c r="E14" s="1"/>
      <c r="F14" s="1"/>
      <c r="G14" s="1"/>
      <c r="H14" s="1"/>
      <c r="I14" s="6">
        <v>22</v>
      </c>
      <c r="J14" s="6">
        <v>58</v>
      </c>
      <c r="K14" s="1"/>
      <c r="L14" s="1"/>
    </row>
    <row r="15" spans="1:12">
      <c r="A15" s="1"/>
      <c r="B15" s="1" t="s">
        <v>87</v>
      </c>
      <c r="C15" s="1" t="s">
        <v>88</v>
      </c>
      <c r="D15" s="1"/>
      <c r="E15" s="1"/>
      <c r="F15" s="1"/>
      <c r="G15" s="1"/>
      <c r="H15" s="1"/>
      <c r="I15" s="1"/>
      <c r="J15" s="6">
        <v>62</v>
      </c>
      <c r="K15" s="6">
        <v>14</v>
      </c>
      <c r="L15" s="1"/>
    </row>
    <row r="16" spans="1:12">
      <c r="A16" s="1"/>
      <c r="B16" s="1"/>
      <c r="C16" s="1"/>
      <c r="D16" s="1"/>
      <c r="E16" s="2" t="s">
        <v>52</v>
      </c>
      <c r="F16" s="9">
        <f t="shared" ref="F16:L16" si="0">SUM(LARGE(F2:F15,1)+LARGE(F2:F15,2))</f>
        <v>87</v>
      </c>
      <c r="G16" s="9">
        <f t="shared" si="0"/>
        <v>77</v>
      </c>
      <c r="H16" s="9" t="e">
        <f t="shared" si="0"/>
        <v>#NUM!</v>
      </c>
      <c r="I16" s="9">
        <f t="shared" si="0"/>
        <v>43</v>
      </c>
      <c r="J16" s="9">
        <f t="shared" si="0"/>
        <v>128</v>
      </c>
      <c r="K16" s="9">
        <f t="shared" si="0"/>
        <v>39</v>
      </c>
      <c r="L16" s="9">
        <f t="shared" si="0"/>
        <v>40</v>
      </c>
    </row>
    <row r="17" spans="1:12">
      <c r="A17" s="1"/>
      <c r="B17" s="1"/>
      <c r="C17" s="1"/>
      <c r="D17" s="1"/>
      <c r="E17" s="3" t="s">
        <v>60</v>
      </c>
      <c r="F17" s="5">
        <v>87</v>
      </c>
      <c r="G17" s="5">
        <v>77</v>
      </c>
      <c r="H17" s="5">
        <v>46</v>
      </c>
      <c r="I17" s="5">
        <v>51</v>
      </c>
      <c r="J17" s="5">
        <v>133</v>
      </c>
      <c r="K17" s="5">
        <v>47</v>
      </c>
      <c r="L17" s="5">
        <v>51</v>
      </c>
    </row>
    <row r="18" spans="1:12">
      <c r="A18" s="1"/>
      <c r="B18" s="1"/>
      <c r="C18" s="1"/>
      <c r="D18" s="1"/>
      <c r="E18" s="2" t="s">
        <v>61</v>
      </c>
      <c r="F18" s="10">
        <f t="shared" ref="F18:L18" si="1">100/F17</f>
        <v>1.1494252873563218</v>
      </c>
      <c r="G18" s="10">
        <f t="shared" si="1"/>
        <v>1.2987012987012987</v>
      </c>
      <c r="H18" s="10">
        <f t="shared" si="1"/>
        <v>2.1739130434782608</v>
      </c>
      <c r="I18" s="10">
        <f t="shared" si="1"/>
        <v>1.9607843137254901</v>
      </c>
      <c r="J18" s="10">
        <f t="shared" si="1"/>
        <v>0.75187969924812026</v>
      </c>
      <c r="K18" s="10">
        <f t="shared" si="1"/>
        <v>2.1276595744680851</v>
      </c>
      <c r="L18" s="10">
        <f t="shared" si="1"/>
        <v>1.9607843137254901</v>
      </c>
    </row>
    <row r="19" spans="1:12">
      <c r="E19" s="11" t="s">
        <v>67</v>
      </c>
      <c r="F19" s="12">
        <f t="shared" ref="F19:L19" si="2">F16*F18</f>
        <v>100</v>
      </c>
      <c r="G19" s="12">
        <f t="shared" si="2"/>
        <v>100</v>
      </c>
      <c r="H19" s="12" t="e">
        <f t="shared" si="2"/>
        <v>#NUM!</v>
      </c>
      <c r="I19" s="12">
        <f t="shared" si="2"/>
        <v>84.313725490196077</v>
      </c>
      <c r="J19" s="12">
        <f t="shared" si="2"/>
        <v>96.240601503759393</v>
      </c>
      <c r="K19" s="12">
        <f t="shared" si="2"/>
        <v>82.978723404255319</v>
      </c>
      <c r="L19" s="12">
        <f t="shared" si="2"/>
        <v>78.431372549019599</v>
      </c>
    </row>
    <row r="20" spans="1:12">
      <c r="E20" s="11" t="s">
        <v>70</v>
      </c>
      <c r="F20" s="9">
        <f>G19+J19+K19+F19+I19</f>
        <v>463.53305039821078</v>
      </c>
    </row>
    <row r="22" spans="1:12">
      <c r="A22" s="11" t="s">
        <v>71</v>
      </c>
      <c r="B22" s="25" t="s">
        <v>194</v>
      </c>
      <c r="C22" s="1" t="s">
        <v>195</v>
      </c>
      <c r="D22" s="1"/>
      <c r="E22" s="1"/>
      <c r="I22" s="26">
        <v>17</v>
      </c>
      <c r="J22" s="26">
        <v>54</v>
      </c>
    </row>
    <row r="23" spans="1:12">
      <c r="B23" s="1" t="s">
        <v>196</v>
      </c>
      <c r="C23" s="1" t="s">
        <v>124</v>
      </c>
      <c r="D23" s="1"/>
      <c r="E23" s="1"/>
      <c r="H23" s="26">
        <v>14</v>
      </c>
      <c r="J23" s="26">
        <v>57</v>
      </c>
    </row>
    <row r="24" spans="1:12">
      <c r="B24" s="1" t="s">
        <v>197</v>
      </c>
      <c r="C24" s="1" t="s">
        <v>198</v>
      </c>
      <c r="D24" s="1"/>
      <c r="E24" s="1"/>
      <c r="J24" s="26">
        <v>70</v>
      </c>
      <c r="K24" s="26">
        <v>14</v>
      </c>
    </row>
    <row r="25" spans="1:12">
      <c r="B25" s="1" t="s">
        <v>89</v>
      </c>
      <c r="C25" s="1" t="s">
        <v>45</v>
      </c>
      <c r="D25" s="1"/>
      <c r="E25" s="1"/>
      <c r="G25" s="26">
        <v>33</v>
      </c>
      <c r="L25" s="26">
        <v>19</v>
      </c>
    </row>
    <row r="26" spans="1:12">
      <c r="B26" s="1" t="s">
        <v>199</v>
      </c>
      <c r="C26" s="1" t="s">
        <v>200</v>
      </c>
      <c r="D26" s="1"/>
      <c r="E26" s="1"/>
      <c r="J26" s="26">
        <v>65</v>
      </c>
      <c r="K26" s="26">
        <v>15</v>
      </c>
    </row>
    <row r="27" spans="1:12">
      <c r="B27" s="1" t="s">
        <v>201</v>
      </c>
      <c r="C27" s="1" t="s">
        <v>202</v>
      </c>
      <c r="D27" s="1"/>
      <c r="E27" s="1"/>
      <c r="H27" s="26">
        <v>14</v>
      </c>
      <c r="L27" s="26">
        <v>21</v>
      </c>
    </row>
    <row r="28" spans="1:12">
      <c r="B28" s="1" t="s">
        <v>203</v>
      </c>
      <c r="C28" s="1" t="s">
        <v>204</v>
      </c>
      <c r="D28" s="1"/>
      <c r="E28" s="1"/>
      <c r="F28" s="26">
        <v>24</v>
      </c>
      <c r="G28" s="26">
        <v>29</v>
      </c>
    </row>
    <row r="29" spans="1:12">
      <c r="B29" s="1"/>
      <c r="C29" s="1"/>
      <c r="D29" s="1"/>
      <c r="E29" s="1"/>
    </row>
    <row r="30" spans="1:12">
      <c r="A30" s="11" t="s">
        <v>72</v>
      </c>
      <c r="B30" s="1" t="s">
        <v>138</v>
      </c>
      <c r="C30" s="1" t="s">
        <v>205</v>
      </c>
      <c r="D30" s="1"/>
      <c r="E30" s="1"/>
      <c r="F30" s="26">
        <v>27</v>
      </c>
      <c r="G30" s="26">
        <v>14</v>
      </c>
    </row>
    <row r="31" spans="1:12">
      <c r="B31" s="1" t="s">
        <v>206</v>
      </c>
      <c r="C31" s="1" t="s">
        <v>207</v>
      </c>
      <c r="D31" s="1"/>
      <c r="E31" s="1"/>
      <c r="G31" s="26">
        <v>20</v>
      </c>
      <c r="H31" s="26">
        <v>10</v>
      </c>
    </row>
    <row r="32" spans="1:12">
      <c r="B32" s="25" t="s">
        <v>208</v>
      </c>
      <c r="C32" s="1" t="s">
        <v>209</v>
      </c>
      <c r="D32" s="1"/>
      <c r="E32" s="1"/>
      <c r="F32" s="26">
        <v>26</v>
      </c>
      <c r="K32" s="26">
        <v>13</v>
      </c>
    </row>
    <row r="33" spans="2:11">
      <c r="B33" s="1" t="s">
        <v>210</v>
      </c>
      <c r="C33" s="1" t="s">
        <v>51</v>
      </c>
      <c r="D33" s="1"/>
      <c r="E33" s="1"/>
      <c r="F33" s="26">
        <v>27</v>
      </c>
      <c r="G33" s="26">
        <v>13</v>
      </c>
    </row>
    <row r="34" spans="2:11">
      <c r="B34" s="1" t="s">
        <v>211</v>
      </c>
      <c r="C34" s="1" t="s">
        <v>212</v>
      </c>
      <c r="D34" s="1"/>
      <c r="E34" s="1"/>
      <c r="F34" s="26">
        <v>31</v>
      </c>
      <c r="K34" s="26">
        <v>14</v>
      </c>
    </row>
    <row r="35" spans="2:11">
      <c r="B35" s="1" t="s">
        <v>213</v>
      </c>
      <c r="C35" s="1" t="s">
        <v>214</v>
      </c>
      <c r="D35" s="1"/>
      <c r="E35" s="1"/>
      <c r="F35" s="26">
        <v>29</v>
      </c>
      <c r="J35" s="26">
        <v>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L31"/>
  <sheetViews>
    <sheetView workbookViewId="0">
      <pane ySplit="1" topLeftCell="A2" activePane="bottomLeft" state="frozen"/>
      <selection pane="bottomLeft" activeCell="B3" sqref="B3"/>
    </sheetView>
  </sheetViews>
  <sheetFormatPr defaultColWidth="14.42578125" defaultRowHeight="15.75" customHeight="1"/>
  <cols>
    <col min="5" max="5" width="20.5703125" customWidth="1"/>
  </cols>
  <sheetData>
    <row r="1" spans="1:12">
      <c r="A1" s="1"/>
      <c r="B1" s="2" t="s">
        <v>0</v>
      </c>
      <c r="C1" s="1"/>
      <c r="D1" s="1"/>
      <c r="E1" s="1"/>
      <c r="F1" s="1" t="s">
        <v>1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</row>
    <row r="2" spans="1:12">
      <c r="A2" s="3" t="s">
        <v>8</v>
      </c>
      <c r="B2" s="4" t="s">
        <v>53</v>
      </c>
      <c r="C2" s="1"/>
      <c r="D2" s="1"/>
      <c r="E2" s="1"/>
      <c r="F2" s="7"/>
      <c r="G2" s="4"/>
      <c r="H2" s="1"/>
      <c r="I2" s="1"/>
      <c r="J2" s="6">
        <v>61</v>
      </c>
      <c r="K2" s="5">
        <v>10</v>
      </c>
      <c r="L2" s="1"/>
    </row>
    <row r="3" spans="1:12">
      <c r="A3" s="1"/>
      <c r="B3" s="4" t="s">
        <v>54</v>
      </c>
      <c r="C3" s="1"/>
      <c r="D3" s="1"/>
      <c r="E3" s="1"/>
      <c r="F3" s="4"/>
      <c r="G3" s="4"/>
      <c r="H3" s="1"/>
      <c r="I3" s="8"/>
      <c r="J3" s="6">
        <v>69</v>
      </c>
      <c r="K3" s="5">
        <v>19</v>
      </c>
      <c r="L3" s="1"/>
    </row>
    <row r="4" spans="1:12">
      <c r="A4" s="1"/>
      <c r="B4" s="4" t="s">
        <v>55</v>
      </c>
      <c r="C4" s="1"/>
      <c r="D4" s="1"/>
      <c r="E4" s="1"/>
      <c r="F4" s="5"/>
      <c r="G4" s="5">
        <v>33</v>
      </c>
      <c r="H4" s="8"/>
      <c r="I4" s="1"/>
      <c r="J4" s="1"/>
      <c r="K4" s="1"/>
      <c r="L4" s="6">
        <v>18</v>
      </c>
    </row>
    <row r="5" spans="1:12">
      <c r="A5" s="1"/>
      <c r="B5" s="4" t="s">
        <v>56</v>
      </c>
      <c r="C5" s="1"/>
      <c r="D5" s="1"/>
      <c r="E5" s="1"/>
      <c r="F5" s="4"/>
      <c r="G5" s="4"/>
      <c r="H5" s="1"/>
      <c r="I5" s="1"/>
      <c r="J5" s="5">
        <v>64</v>
      </c>
      <c r="K5" s="6">
        <v>21</v>
      </c>
      <c r="L5" s="8"/>
    </row>
    <row r="6" spans="1:12">
      <c r="A6" s="1"/>
      <c r="B6" s="4" t="s">
        <v>57</v>
      </c>
      <c r="C6" s="1"/>
      <c r="D6" s="1"/>
      <c r="E6" s="1"/>
      <c r="F6" s="5">
        <v>30</v>
      </c>
      <c r="G6" s="4"/>
      <c r="H6" s="1"/>
      <c r="I6" s="1"/>
      <c r="J6" s="6">
        <v>63</v>
      </c>
      <c r="K6" s="8"/>
      <c r="L6" s="1"/>
    </row>
    <row r="7" spans="1:12">
      <c r="A7" s="1"/>
      <c r="B7" s="4" t="s">
        <v>58</v>
      </c>
      <c r="C7" s="1"/>
      <c r="D7" s="1"/>
      <c r="E7" s="1"/>
      <c r="F7" s="1"/>
      <c r="G7" s="1"/>
      <c r="H7" s="5">
        <v>26</v>
      </c>
      <c r="I7" s="1"/>
      <c r="J7" s="1"/>
      <c r="K7" s="6">
        <v>21</v>
      </c>
      <c r="L7" s="8"/>
    </row>
    <row r="8" spans="1:12">
      <c r="A8" s="1"/>
      <c r="B8" s="4" t="s">
        <v>59</v>
      </c>
      <c r="C8" s="1"/>
      <c r="D8" s="1"/>
      <c r="E8" s="1"/>
      <c r="F8" s="1"/>
      <c r="G8" s="6">
        <v>33</v>
      </c>
      <c r="H8" s="1"/>
      <c r="I8" s="1"/>
      <c r="J8" s="1"/>
      <c r="K8" s="6">
        <v>22</v>
      </c>
      <c r="L8" s="1"/>
    </row>
    <row r="9" spans="1:12">
      <c r="A9" s="1"/>
      <c r="B9" s="4" t="s">
        <v>62</v>
      </c>
      <c r="C9" s="1"/>
      <c r="D9" s="1"/>
      <c r="E9" s="1"/>
      <c r="F9" s="6">
        <v>32</v>
      </c>
      <c r="G9" s="1"/>
      <c r="H9" s="1"/>
      <c r="I9" s="1"/>
      <c r="J9" s="8"/>
      <c r="K9" s="5">
        <v>20</v>
      </c>
      <c r="L9" s="1"/>
    </row>
    <row r="10" spans="1:12">
      <c r="A10" s="1"/>
      <c r="B10" s="4" t="s">
        <v>63</v>
      </c>
      <c r="C10" s="1"/>
      <c r="D10" s="1"/>
      <c r="E10" s="1"/>
      <c r="F10" s="8"/>
      <c r="G10" s="8"/>
      <c r="H10" s="1"/>
      <c r="I10" s="5">
        <v>26</v>
      </c>
      <c r="J10" s="1"/>
      <c r="K10" s="5"/>
      <c r="L10" s="5">
        <v>17</v>
      </c>
    </row>
    <row r="11" spans="1:12">
      <c r="A11" s="1"/>
      <c r="B11" s="4" t="s">
        <v>64</v>
      </c>
      <c r="C11" s="1"/>
      <c r="D11" s="1"/>
      <c r="E11" s="1"/>
      <c r="F11" s="1"/>
      <c r="G11" s="1"/>
      <c r="H11" s="1"/>
      <c r="I11" s="5">
        <v>20</v>
      </c>
      <c r="J11" s="8"/>
      <c r="K11" s="8"/>
      <c r="L11" s="5">
        <v>19</v>
      </c>
    </row>
    <row r="12" spans="1:12">
      <c r="A12" s="1"/>
      <c r="B12" s="4" t="s">
        <v>65</v>
      </c>
      <c r="C12" s="1"/>
      <c r="D12" s="1"/>
      <c r="E12" s="1"/>
      <c r="F12" s="1"/>
      <c r="G12" s="8"/>
      <c r="H12" s="5">
        <v>16</v>
      </c>
      <c r="I12" s="1"/>
      <c r="J12" s="1"/>
      <c r="K12" s="5"/>
      <c r="L12" s="6">
        <v>17</v>
      </c>
    </row>
    <row r="13" spans="1:12">
      <c r="A13" s="1"/>
      <c r="B13" s="4" t="s">
        <v>66</v>
      </c>
      <c r="C13" s="1"/>
      <c r="D13" s="1"/>
      <c r="E13" s="1"/>
      <c r="F13" s="6"/>
      <c r="G13" s="6">
        <v>22</v>
      </c>
      <c r="H13" s="1"/>
      <c r="I13" s="5">
        <v>18</v>
      </c>
      <c r="J13" s="1"/>
      <c r="K13" s="1"/>
      <c r="L13" s="1"/>
    </row>
    <row r="14" spans="1:12">
      <c r="A14" s="1"/>
      <c r="B14" s="4" t="s">
        <v>68</v>
      </c>
      <c r="C14" s="1"/>
      <c r="D14" s="1"/>
      <c r="E14" s="1"/>
      <c r="F14" s="5"/>
      <c r="G14" s="5">
        <v>16</v>
      </c>
      <c r="H14" s="5">
        <v>20</v>
      </c>
      <c r="I14" s="8"/>
      <c r="J14" s="8"/>
      <c r="K14" s="1"/>
      <c r="L14" s="1"/>
    </row>
    <row r="15" spans="1:12">
      <c r="A15" s="1"/>
      <c r="B15" s="4" t="s">
        <v>69</v>
      </c>
      <c r="C15" s="1"/>
      <c r="D15" s="1"/>
      <c r="E15" s="1"/>
      <c r="F15" s="5"/>
      <c r="G15" s="5">
        <v>29</v>
      </c>
      <c r="H15" s="1"/>
      <c r="I15" s="1"/>
      <c r="J15" s="8"/>
      <c r="K15" s="6">
        <v>19</v>
      </c>
      <c r="L15" s="1"/>
    </row>
    <row r="16" spans="1:12">
      <c r="A16" s="1"/>
      <c r="B16" s="4"/>
      <c r="C16" s="1"/>
      <c r="D16" s="1"/>
      <c r="E16" s="2" t="s">
        <v>52</v>
      </c>
      <c r="F16" s="9">
        <f t="shared" ref="F16:L16" si="0">SUM(LARGE(F2:F15,1)+LARGE(F2:F15,2))</f>
        <v>62</v>
      </c>
      <c r="G16" s="9">
        <f t="shared" si="0"/>
        <v>66</v>
      </c>
      <c r="H16" s="9">
        <f t="shared" si="0"/>
        <v>46</v>
      </c>
      <c r="I16" s="9">
        <f t="shared" si="0"/>
        <v>46</v>
      </c>
      <c r="J16" s="9">
        <f t="shared" si="0"/>
        <v>133</v>
      </c>
      <c r="K16" s="9">
        <f t="shared" si="0"/>
        <v>43</v>
      </c>
      <c r="L16" s="9">
        <f t="shared" si="0"/>
        <v>37</v>
      </c>
    </row>
    <row r="17" spans="1:12">
      <c r="A17" s="1"/>
      <c r="B17" s="1"/>
      <c r="C17" s="1"/>
      <c r="D17" s="1"/>
      <c r="E17" s="3" t="s">
        <v>60</v>
      </c>
      <c r="F17" s="5">
        <v>87</v>
      </c>
      <c r="G17" s="5">
        <v>77</v>
      </c>
      <c r="H17" s="5">
        <v>46</v>
      </c>
      <c r="I17" s="5">
        <v>51</v>
      </c>
      <c r="J17" s="5">
        <v>133</v>
      </c>
      <c r="K17" s="5">
        <v>47</v>
      </c>
      <c r="L17" s="5">
        <v>51</v>
      </c>
    </row>
    <row r="18" spans="1:12">
      <c r="A18" s="1"/>
      <c r="B18" s="1"/>
      <c r="C18" s="1"/>
      <c r="D18" s="1"/>
      <c r="E18" s="2" t="s">
        <v>61</v>
      </c>
      <c r="F18" s="10">
        <f t="shared" ref="F18:L18" si="1">100/F17</f>
        <v>1.1494252873563218</v>
      </c>
      <c r="G18" s="10">
        <f t="shared" si="1"/>
        <v>1.2987012987012987</v>
      </c>
      <c r="H18" s="10">
        <f t="shared" si="1"/>
        <v>2.1739130434782608</v>
      </c>
      <c r="I18" s="10">
        <f t="shared" si="1"/>
        <v>1.9607843137254901</v>
      </c>
      <c r="J18" s="10">
        <f t="shared" si="1"/>
        <v>0.75187969924812026</v>
      </c>
      <c r="K18" s="10">
        <f t="shared" si="1"/>
        <v>2.1276595744680851</v>
      </c>
      <c r="L18" s="10">
        <f t="shared" si="1"/>
        <v>1.9607843137254901</v>
      </c>
    </row>
    <row r="19" spans="1:12">
      <c r="E19" s="11" t="s">
        <v>67</v>
      </c>
      <c r="F19" s="12">
        <f t="shared" ref="F19:L19" si="2">F16*F18</f>
        <v>71.264367816091948</v>
      </c>
      <c r="G19" s="12">
        <f t="shared" si="2"/>
        <v>85.714285714285708</v>
      </c>
      <c r="H19" s="12">
        <f t="shared" si="2"/>
        <v>100</v>
      </c>
      <c r="I19" s="12">
        <f t="shared" si="2"/>
        <v>90.196078431372541</v>
      </c>
      <c r="J19" s="12">
        <f t="shared" si="2"/>
        <v>100</v>
      </c>
      <c r="K19" s="12">
        <f t="shared" si="2"/>
        <v>91.489361702127653</v>
      </c>
      <c r="L19" s="12">
        <f t="shared" si="2"/>
        <v>72.549019607843135</v>
      </c>
    </row>
    <row r="20" spans="1:12">
      <c r="E20" s="11" t="s">
        <v>70</v>
      </c>
      <c r="F20" s="9">
        <f>G19+J19+K19+H19+I19</f>
        <v>467.39972584778593</v>
      </c>
    </row>
    <row r="22" spans="1:12">
      <c r="B22" s="11" t="s">
        <v>71</v>
      </c>
    </row>
    <row r="23" spans="1:12">
      <c r="B23" s="13" t="s">
        <v>73</v>
      </c>
      <c r="H23" s="13">
        <v>16</v>
      </c>
      <c r="K23" s="13">
        <v>15</v>
      </c>
    </row>
    <row r="24" spans="1:12">
      <c r="B24" s="13" t="s">
        <v>74</v>
      </c>
      <c r="J24" s="13">
        <v>62</v>
      </c>
      <c r="K24" s="13">
        <v>23</v>
      </c>
    </row>
    <row r="31" spans="1:12">
      <c r="B31" s="11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L31"/>
  <sheetViews>
    <sheetView workbookViewId="0">
      <pane ySplit="1" topLeftCell="A2" activePane="bottomLeft" state="frozen"/>
      <selection pane="bottomLeft" activeCell="B3" sqref="B3"/>
    </sheetView>
  </sheetViews>
  <sheetFormatPr defaultColWidth="14.42578125" defaultRowHeight="15.75" customHeight="1"/>
  <cols>
    <col min="5" max="5" width="20.5703125" customWidth="1"/>
  </cols>
  <sheetData>
    <row r="1" spans="1:12">
      <c r="A1" s="1"/>
      <c r="B1" s="2" t="s">
        <v>0</v>
      </c>
      <c r="C1" s="1"/>
      <c r="D1" s="1"/>
      <c r="E1" s="1"/>
      <c r="F1" s="1" t="s">
        <v>1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</row>
    <row r="2" spans="1:12">
      <c r="A2" s="3" t="s">
        <v>8</v>
      </c>
      <c r="B2" s="4" t="s">
        <v>9</v>
      </c>
      <c r="C2" s="4" t="s">
        <v>10</v>
      </c>
      <c r="D2" s="1"/>
      <c r="E2" s="1"/>
      <c r="F2" s="4"/>
      <c r="G2" s="4"/>
      <c r="H2" s="1"/>
      <c r="I2" s="1"/>
      <c r="J2" s="1"/>
      <c r="K2" s="5">
        <v>18</v>
      </c>
      <c r="L2" s="5">
        <v>6</v>
      </c>
    </row>
    <row r="3" spans="1:12">
      <c r="A3" s="4" t="s">
        <v>13</v>
      </c>
      <c r="B3" s="4" t="s">
        <v>14</v>
      </c>
      <c r="C3" s="4" t="s">
        <v>15</v>
      </c>
      <c r="D3" s="1"/>
      <c r="E3" s="1"/>
      <c r="F3" s="5">
        <v>28</v>
      </c>
      <c r="G3" s="4"/>
      <c r="H3" s="1"/>
      <c r="I3" s="1"/>
      <c r="J3" s="1"/>
      <c r="K3" s="4"/>
      <c r="L3" s="5">
        <v>13</v>
      </c>
    </row>
    <row r="4" spans="1:12">
      <c r="A4" s="1"/>
      <c r="B4" s="4" t="s">
        <v>16</v>
      </c>
      <c r="C4" s="4" t="s">
        <v>17</v>
      </c>
      <c r="D4" s="1"/>
      <c r="E4" s="1"/>
      <c r="F4" s="5"/>
      <c r="G4" s="4"/>
      <c r="H4" s="1"/>
      <c r="I4" s="1"/>
      <c r="J4" s="1"/>
      <c r="K4" s="5">
        <v>18</v>
      </c>
      <c r="L4" s="5">
        <v>12</v>
      </c>
    </row>
    <row r="5" spans="1:12">
      <c r="A5" s="1"/>
      <c r="B5" s="4" t="s">
        <v>18</v>
      </c>
      <c r="C5" s="4" t="s">
        <v>19</v>
      </c>
      <c r="D5" s="1"/>
      <c r="E5" s="1"/>
      <c r="F5" s="4"/>
      <c r="G5" s="4"/>
      <c r="H5" s="1"/>
      <c r="I5" s="5">
        <v>18</v>
      </c>
      <c r="J5" s="1"/>
      <c r="K5" s="5">
        <v>18</v>
      </c>
      <c r="L5" s="4"/>
    </row>
    <row r="6" spans="1:12">
      <c r="A6" s="1"/>
      <c r="B6" s="5" t="s">
        <v>20</v>
      </c>
      <c r="C6" s="4" t="s">
        <v>19</v>
      </c>
      <c r="D6" s="1"/>
      <c r="E6" s="1"/>
      <c r="F6" s="4"/>
      <c r="G6" s="4"/>
      <c r="H6" s="5">
        <v>15</v>
      </c>
      <c r="I6" s="5"/>
      <c r="J6" s="1"/>
      <c r="K6" s="5">
        <v>11</v>
      </c>
      <c r="L6" s="1"/>
    </row>
    <row r="7" spans="1:12">
      <c r="A7" s="1"/>
      <c r="B7" s="5" t="s">
        <v>21</v>
      </c>
      <c r="C7" s="5" t="s">
        <v>22</v>
      </c>
      <c r="D7" s="1"/>
      <c r="E7" s="1"/>
      <c r="F7" s="1"/>
      <c r="G7" s="5">
        <v>26</v>
      </c>
      <c r="H7" s="5"/>
      <c r="I7" s="1"/>
      <c r="J7" s="1"/>
      <c r="K7" s="5"/>
      <c r="L7" s="5">
        <v>17</v>
      </c>
    </row>
    <row r="8" spans="1:12">
      <c r="A8" s="1"/>
      <c r="B8" s="5" t="s">
        <v>25</v>
      </c>
      <c r="C8" s="5" t="s">
        <v>26</v>
      </c>
      <c r="D8" s="1"/>
      <c r="E8" s="1"/>
      <c r="F8" s="1"/>
      <c r="G8" s="5">
        <v>17</v>
      </c>
      <c r="H8" s="5">
        <v>12</v>
      </c>
      <c r="I8" s="1"/>
      <c r="J8" s="1"/>
      <c r="K8" s="1"/>
      <c r="L8" s="1"/>
    </row>
    <row r="9" spans="1:12">
      <c r="A9" s="1"/>
      <c r="B9" s="5" t="s">
        <v>29</v>
      </c>
      <c r="C9" s="5" t="s">
        <v>30</v>
      </c>
      <c r="D9" s="1"/>
      <c r="E9" s="1"/>
      <c r="F9" s="1"/>
      <c r="G9" s="5">
        <v>21</v>
      </c>
      <c r="H9" s="1"/>
      <c r="I9" s="5">
        <v>17</v>
      </c>
      <c r="J9" s="1"/>
      <c r="K9" s="1"/>
      <c r="L9" s="1"/>
    </row>
    <row r="10" spans="1:12">
      <c r="A10" s="1"/>
      <c r="B10" s="5" t="s">
        <v>32</v>
      </c>
      <c r="C10" s="5" t="s">
        <v>33</v>
      </c>
      <c r="D10" s="1"/>
      <c r="E10" s="1"/>
      <c r="F10" s="5">
        <v>29</v>
      </c>
      <c r="G10" s="1"/>
      <c r="H10" s="1"/>
      <c r="I10" s="1"/>
      <c r="J10" s="5">
        <v>62</v>
      </c>
      <c r="K10" s="1"/>
      <c r="L10" s="1"/>
    </row>
    <row r="11" spans="1:12">
      <c r="A11" s="1"/>
      <c r="B11" s="5" t="s">
        <v>35</v>
      </c>
      <c r="C11" s="5" t="s">
        <v>37</v>
      </c>
      <c r="D11" s="1"/>
      <c r="E11" s="1"/>
      <c r="F11" s="1"/>
      <c r="G11" s="5">
        <v>22</v>
      </c>
      <c r="H11" s="1"/>
      <c r="I11" s="5">
        <v>13</v>
      </c>
      <c r="J11" s="1"/>
      <c r="K11" s="1"/>
      <c r="L11" s="1"/>
    </row>
    <row r="12" spans="1:12">
      <c r="A12" s="1"/>
      <c r="B12" s="5" t="s">
        <v>38</v>
      </c>
      <c r="C12" s="5" t="s">
        <v>39</v>
      </c>
      <c r="D12" s="1"/>
      <c r="E12" s="1"/>
      <c r="F12" s="1"/>
      <c r="G12" s="1"/>
      <c r="H12" s="1"/>
      <c r="I12" s="1"/>
      <c r="J12" s="1"/>
      <c r="K12" s="5">
        <v>16</v>
      </c>
      <c r="L12" s="5">
        <v>12</v>
      </c>
    </row>
    <row r="13" spans="1:12">
      <c r="A13" s="1"/>
      <c r="B13" s="5" t="s">
        <v>42</v>
      </c>
      <c r="C13" s="5" t="s">
        <v>43</v>
      </c>
      <c r="D13" s="1"/>
      <c r="E13" s="1"/>
      <c r="F13" s="1"/>
      <c r="G13" s="1"/>
      <c r="H13" s="5">
        <v>20</v>
      </c>
      <c r="I13" s="5">
        <v>23</v>
      </c>
      <c r="J13" s="1"/>
      <c r="K13" s="1"/>
      <c r="L13" s="1"/>
    </row>
    <row r="14" spans="1:12">
      <c r="A14" s="1"/>
      <c r="B14" s="5" t="s">
        <v>46</v>
      </c>
      <c r="C14" s="5" t="s">
        <v>47</v>
      </c>
      <c r="D14" s="1"/>
      <c r="E14" s="1"/>
      <c r="F14" s="5">
        <v>33</v>
      </c>
      <c r="G14" s="1"/>
      <c r="H14" s="1"/>
      <c r="I14" s="1"/>
      <c r="J14" s="5">
        <v>61</v>
      </c>
      <c r="K14" s="5"/>
      <c r="L14" s="1"/>
    </row>
    <row r="15" spans="1:12">
      <c r="A15" s="1"/>
      <c r="B15" s="5" t="s">
        <v>49</v>
      </c>
      <c r="C15" s="5" t="s">
        <v>50</v>
      </c>
      <c r="D15" s="1"/>
      <c r="E15" s="1"/>
      <c r="F15" s="1"/>
      <c r="G15" s="1"/>
      <c r="H15" s="1"/>
      <c r="I15" s="1"/>
      <c r="J15" s="5">
        <v>49</v>
      </c>
      <c r="K15" s="5">
        <v>10</v>
      </c>
      <c r="L15" s="1"/>
    </row>
    <row r="16" spans="1:12">
      <c r="A16" s="1"/>
      <c r="B16" s="1"/>
      <c r="C16" s="1"/>
      <c r="D16" s="1"/>
      <c r="E16" s="2" t="s">
        <v>52</v>
      </c>
      <c r="F16" s="9">
        <f t="shared" ref="F16:L16" si="0">SUM(LARGE(F2:F15,1)+LARGE(F2:F15,2))</f>
        <v>62</v>
      </c>
      <c r="G16" s="9">
        <f t="shared" si="0"/>
        <v>48</v>
      </c>
      <c r="H16" s="9">
        <f t="shared" si="0"/>
        <v>35</v>
      </c>
      <c r="I16" s="9">
        <f t="shared" si="0"/>
        <v>41</v>
      </c>
      <c r="J16" s="9">
        <f t="shared" si="0"/>
        <v>123</v>
      </c>
      <c r="K16" s="9">
        <f t="shared" si="0"/>
        <v>36</v>
      </c>
      <c r="L16" s="9">
        <f t="shared" si="0"/>
        <v>30</v>
      </c>
    </row>
    <row r="17" spans="1:12">
      <c r="A17" s="1"/>
      <c r="B17" s="1"/>
      <c r="C17" s="1"/>
      <c r="D17" s="1"/>
      <c r="E17" s="3" t="s">
        <v>60</v>
      </c>
      <c r="F17" s="5">
        <v>87</v>
      </c>
      <c r="G17" s="5">
        <v>77</v>
      </c>
      <c r="H17" s="5">
        <v>46</v>
      </c>
      <c r="I17" s="5">
        <v>51</v>
      </c>
      <c r="J17" s="5">
        <v>133</v>
      </c>
      <c r="K17" s="5">
        <v>47</v>
      </c>
      <c r="L17" s="5">
        <v>51</v>
      </c>
    </row>
    <row r="18" spans="1:12">
      <c r="A18" s="1"/>
      <c r="B18" s="1"/>
      <c r="C18" s="1"/>
      <c r="D18" s="1"/>
      <c r="E18" s="2" t="s">
        <v>61</v>
      </c>
      <c r="F18" s="10">
        <f t="shared" ref="F18:L18" si="1">100/F17</f>
        <v>1.1494252873563218</v>
      </c>
      <c r="G18" s="10">
        <f t="shared" si="1"/>
        <v>1.2987012987012987</v>
      </c>
      <c r="H18" s="10">
        <f t="shared" si="1"/>
        <v>2.1739130434782608</v>
      </c>
      <c r="I18" s="10">
        <f t="shared" si="1"/>
        <v>1.9607843137254901</v>
      </c>
      <c r="J18" s="10">
        <f t="shared" si="1"/>
        <v>0.75187969924812026</v>
      </c>
      <c r="K18" s="10">
        <f t="shared" si="1"/>
        <v>2.1276595744680851</v>
      </c>
      <c r="L18" s="10">
        <f t="shared" si="1"/>
        <v>1.9607843137254901</v>
      </c>
    </row>
    <row r="19" spans="1:12">
      <c r="E19" s="11" t="s">
        <v>67</v>
      </c>
      <c r="F19" s="12">
        <f t="shared" ref="F19:L19" si="2">F16*F18</f>
        <v>71.264367816091948</v>
      </c>
      <c r="G19" s="12">
        <f t="shared" si="2"/>
        <v>62.337662337662337</v>
      </c>
      <c r="H19" s="12">
        <f t="shared" si="2"/>
        <v>76.086956521739125</v>
      </c>
      <c r="I19" s="12">
        <f t="shared" si="2"/>
        <v>80.392156862745097</v>
      </c>
      <c r="J19" s="12">
        <f t="shared" si="2"/>
        <v>92.481203007518786</v>
      </c>
      <c r="K19" s="12">
        <f t="shared" si="2"/>
        <v>76.595744680851055</v>
      </c>
      <c r="L19" s="12">
        <f t="shared" si="2"/>
        <v>58.823529411764703</v>
      </c>
    </row>
    <row r="20" spans="1:12">
      <c r="E20" s="11" t="s">
        <v>70</v>
      </c>
      <c r="F20" s="9">
        <f>G19+J19+K19+H19+I19</f>
        <v>387.89372341051637</v>
      </c>
    </row>
    <row r="22" spans="1:12">
      <c r="B22" s="11" t="s">
        <v>71</v>
      </c>
    </row>
    <row r="31" spans="1:12">
      <c r="B31" s="11" t="s">
        <v>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L31"/>
  <sheetViews>
    <sheetView workbookViewId="0"/>
  </sheetViews>
  <sheetFormatPr defaultColWidth="14.42578125" defaultRowHeight="15.75" customHeight="1"/>
  <cols>
    <col min="5" max="5" width="20.5703125" customWidth="1"/>
  </cols>
  <sheetData>
    <row r="1" spans="1:12">
      <c r="A1" s="1"/>
      <c r="B1" s="2" t="s">
        <v>0</v>
      </c>
      <c r="C1" s="1"/>
      <c r="D1" s="1"/>
      <c r="E1" s="1"/>
      <c r="F1" s="1" t="s">
        <v>1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</row>
    <row r="2" spans="1:12">
      <c r="A2" s="3" t="s">
        <v>8</v>
      </c>
      <c r="B2" s="4" t="s">
        <v>81</v>
      </c>
      <c r="C2" s="4" t="s">
        <v>82</v>
      </c>
      <c r="D2" s="1"/>
      <c r="E2" s="1"/>
      <c r="F2" s="4"/>
      <c r="G2" s="6">
        <v>35</v>
      </c>
      <c r="H2" s="1"/>
      <c r="I2" s="1"/>
      <c r="J2" s="1"/>
      <c r="K2" s="6">
        <v>22</v>
      </c>
      <c r="L2" s="1"/>
    </row>
    <row r="3" spans="1:12">
      <c r="A3" s="1"/>
      <c r="B3" s="4" t="s">
        <v>85</v>
      </c>
      <c r="C3" s="4" t="s">
        <v>86</v>
      </c>
      <c r="D3" s="1"/>
      <c r="E3" s="1"/>
      <c r="F3" s="4"/>
      <c r="G3" s="4"/>
      <c r="H3" s="1"/>
      <c r="I3" s="1"/>
      <c r="J3" s="1"/>
      <c r="K3" s="6">
        <v>20</v>
      </c>
      <c r="L3" s="6">
        <v>20</v>
      </c>
    </row>
    <row r="4" spans="1:12">
      <c r="A4" s="1"/>
      <c r="B4" s="4" t="s">
        <v>89</v>
      </c>
      <c r="C4" s="4" t="s">
        <v>90</v>
      </c>
      <c r="D4" s="1"/>
      <c r="E4" s="1"/>
      <c r="F4" s="4"/>
      <c r="G4" s="4"/>
      <c r="H4" s="1"/>
      <c r="I4" s="6">
        <v>28</v>
      </c>
      <c r="J4" s="1"/>
      <c r="K4" s="6">
        <v>21</v>
      </c>
      <c r="L4" s="1"/>
    </row>
    <row r="5" spans="1:12">
      <c r="A5" s="1"/>
      <c r="B5" s="4" t="s">
        <v>91</v>
      </c>
      <c r="C5" s="4" t="s">
        <v>92</v>
      </c>
      <c r="D5" s="1"/>
      <c r="E5" s="1"/>
      <c r="F5" s="4"/>
      <c r="G5" s="4"/>
      <c r="H5" s="1"/>
      <c r="I5" s="1"/>
      <c r="J5" s="1"/>
      <c r="K5" s="6">
        <v>25</v>
      </c>
      <c r="L5" s="6">
        <v>29</v>
      </c>
    </row>
    <row r="6" spans="1:12">
      <c r="A6" s="1"/>
      <c r="B6" s="4" t="s">
        <v>93</v>
      </c>
      <c r="C6" s="4" t="s">
        <v>94</v>
      </c>
      <c r="D6" s="1"/>
      <c r="E6" s="1"/>
      <c r="F6" s="4"/>
      <c r="G6" s="4"/>
      <c r="H6" s="1"/>
      <c r="I6" s="6">
        <v>23</v>
      </c>
      <c r="J6" s="1"/>
      <c r="K6" s="14"/>
      <c r="L6" s="6">
        <v>18</v>
      </c>
    </row>
    <row r="7" spans="1:12">
      <c r="A7" s="1"/>
      <c r="B7" s="4" t="s">
        <v>95</v>
      </c>
      <c r="C7" s="4" t="s">
        <v>96</v>
      </c>
      <c r="D7" s="1"/>
      <c r="E7" s="1"/>
      <c r="F7" s="6">
        <v>30</v>
      </c>
      <c r="G7" s="1"/>
      <c r="H7" s="1"/>
      <c r="I7" s="1"/>
      <c r="J7" s="6">
        <v>55</v>
      </c>
      <c r="K7" s="1"/>
      <c r="L7" s="1"/>
    </row>
    <row r="8" spans="1:12">
      <c r="A8" s="1"/>
      <c r="B8" s="4" t="s">
        <v>97</v>
      </c>
      <c r="C8" s="4" t="s">
        <v>98</v>
      </c>
      <c r="D8" s="1"/>
      <c r="E8" s="1"/>
      <c r="F8" s="1"/>
      <c r="G8" s="6">
        <v>28</v>
      </c>
      <c r="H8" s="1"/>
      <c r="I8" s="1"/>
      <c r="J8" s="1"/>
      <c r="K8" s="1"/>
      <c r="L8" s="6">
        <v>22</v>
      </c>
    </row>
    <row r="9" spans="1:12">
      <c r="A9" s="1"/>
      <c r="B9" s="4" t="s">
        <v>99</v>
      </c>
      <c r="C9" s="4" t="s">
        <v>100</v>
      </c>
      <c r="D9" s="1"/>
      <c r="E9" s="1"/>
      <c r="F9" s="1"/>
      <c r="G9" s="6">
        <v>26</v>
      </c>
      <c r="H9" s="1"/>
      <c r="I9" s="1"/>
      <c r="J9" s="6">
        <v>60</v>
      </c>
      <c r="K9" s="1"/>
      <c r="L9" s="1"/>
    </row>
    <row r="10" spans="1:12">
      <c r="A10" s="1"/>
      <c r="B10" s="4" t="s">
        <v>101</v>
      </c>
      <c r="C10" s="4" t="s">
        <v>102</v>
      </c>
      <c r="D10" s="1"/>
      <c r="E10" s="1"/>
      <c r="F10" s="1"/>
      <c r="G10" s="6">
        <v>27</v>
      </c>
      <c r="H10" s="1"/>
      <c r="I10" s="1"/>
      <c r="J10" s="6">
        <v>62</v>
      </c>
      <c r="K10" s="1"/>
      <c r="L10" s="1"/>
    </row>
    <row r="11" spans="1:12">
      <c r="A11" s="1"/>
      <c r="B11" s="4" t="s">
        <v>103</v>
      </c>
      <c r="C11" s="4" t="s">
        <v>104</v>
      </c>
      <c r="D11" s="1"/>
      <c r="E11" s="1"/>
      <c r="F11" s="6">
        <v>39</v>
      </c>
      <c r="G11" s="1"/>
      <c r="H11" s="1"/>
      <c r="I11" s="1"/>
      <c r="J11" s="6">
        <v>58</v>
      </c>
      <c r="K11" s="1"/>
      <c r="L11" s="1"/>
    </row>
    <row r="12" spans="1:12">
      <c r="A12" s="1"/>
      <c r="B12" s="4" t="s">
        <v>42</v>
      </c>
      <c r="C12" s="4" t="s">
        <v>106</v>
      </c>
      <c r="D12" s="1"/>
      <c r="E12" s="1"/>
      <c r="F12" s="6">
        <v>40</v>
      </c>
      <c r="G12" s="6">
        <v>30</v>
      </c>
      <c r="H12" s="1"/>
      <c r="I12" s="1"/>
      <c r="J12" s="1"/>
      <c r="K12" s="1"/>
      <c r="L12" s="1"/>
    </row>
    <row r="13" spans="1:12">
      <c r="A13" s="1"/>
      <c r="B13" s="4" t="s">
        <v>108</v>
      </c>
      <c r="C13" s="4" t="s">
        <v>109</v>
      </c>
      <c r="D13" s="1"/>
      <c r="E13" s="1"/>
      <c r="F13" s="1"/>
      <c r="G13" s="1"/>
      <c r="H13" s="1"/>
      <c r="I13" s="6">
        <v>21</v>
      </c>
      <c r="J13" s="1"/>
      <c r="K13" s="6">
        <v>19</v>
      </c>
      <c r="L13" s="1"/>
    </row>
    <row r="14" spans="1:12">
      <c r="A14" s="1"/>
      <c r="B14" s="4" t="s">
        <v>110</v>
      </c>
      <c r="C14" s="4" t="s">
        <v>98</v>
      </c>
      <c r="D14" s="1"/>
      <c r="E14" s="1"/>
      <c r="F14" s="1"/>
      <c r="G14" s="6">
        <v>24</v>
      </c>
      <c r="H14" s="1"/>
      <c r="I14" s="1"/>
      <c r="J14" s="6">
        <v>61</v>
      </c>
      <c r="K14" s="1"/>
      <c r="L14" s="1"/>
    </row>
    <row r="15" spans="1:12">
      <c r="A15" s="1"/>
      <c r="B15" s="4" t="s">
        <v>111</v>
      </c>
      <c r="C15" s="4" t="s">
        <v>112</v>
      </c>
      <c r="D15" s="1"/>
      <c r="E15" s="1"/>
      <c r="F15" s="6">
        <v>33</v>
      </c>
      <c r="G15" s="1"/>
      <c r="H15" s="1"/>
      <c r="I15" s="1"/>
      <c r="J15" s="1"/>
      <c r="K15" s="6">
        <v>18</v>
      </c>
      <c r="L15" s="1"/>
    </row>
    <row r="16" spans="1:12">
      <c r="A16" s="1"/>
      <c r="B16" s="1"/>
      <c r="C16" s="1"/>
      <c r="D16" s="1"/>
      <c r="E16" s="2" t="s">
        <v>52</v>
      </c>
      <c r="F16" s="9">
        <f t="shared" ref="F16:L16" si="0">SUM(LARGE(F2:F15,1)+LARGE(F2:F15,2))</f>
        <v>79</v>
      </c>
      <c r="G16" s="9">
        <f t="shared" si="0"/>
        <v>65</v>
      </c>
      <c r="H16" s="9" t="e">
        <f t="shared" si="0"/>
        <v>#NUM!</v>
      </c>
      <c r="I16" s="9">
        <f t="shared" si="0"/>
        <v>51</v>
      </c>
      <c r="J16" s="9">
        <f t="shared" si="0"/>
        <v>123</v>
      </c>
      <c r="K16" s="9">
        <f t="shared" si="0"/>
        <v>47</v>
      </c>
      <c r="L16" s="9">
        <f t="shared" si="0"/>
        <v>51</v>
      </c>
    </row>
    <row r="17" spans="1:12">
      <c r="A17" s="1"/>
      <c r="B17" s="1"/>
      <c r="C17" s="1"/>
      <c r="D17" s="1"/>
      <c r="E17" s="3" t="s">
        <v>60</v>
      </c>
      <c r="F17" s="5">
        <v>87</v>
      </c>
      <c r="G17" s="5">
        <v>77</v>
      </c>
      <c r="H17" s="5">
        <v>46</v>
      </c>
      <c r="I17" s="5">
        <v>51</v>
      </c>
      <c r="J17" s="5">
        <v>133</v>
      </c>
      <c r="K17" s="5">
        <v>47</v>
      </c>
      <c r="L17" s="5">
        <v>51</v>
      </c>
    </row>
    <row r="18" spans="1:12">
      <c r="A18" s="1"/>
      <c r="B18" s="1"/>
      <c r="C18" s="1"/>
      <c r="D18" s="1"/>
      <c r="E18" s="2" t="s">
        <v>61</v>
      </c>
      <c r="F18" s="10">
        <f t="shared" ref="F18:L18" si="1">100/F17</f>
        <v>1.1494252873563218</v>
      </c>
      <c r="G18" s="10">
        <f t="shared" si="1"/>
        <v>1.2987012987012987</v>
      </c>
      <c r="H18" s="10">
        <f t="shared" si="1"/>
        <v>2.1739130434782608</v>
      </c>
      <c r="I18" s="10">
        <f t="shared" si="1"/>
        <v>1.9607843137254901</v>
      </c>
      <c r="J18" s="10">
        <f t="shared" si="1"/>
        <v>0.75187969924812026</v>
      </c>
      <c r="K18" s="10">
        <f t="shared" si="1"/>
        <v>2.1276595744680851</v>
      </c>
      <c r="L18" s="10">
        <f t="shared" si="1"/>
        <v>1.9607843137254901</v>
      </c>
    </row>
    <row r="19" spans="1:12">
      <c r="E19" s="11" t="s">
        <v>67</v>
      </c>
      <c r="F19" s="12">
        <f t="shared" ref="F19:L19" si="2">F16*F18</f>
        <v>90.804597701149419</v>
      </c>
      <c r="G19" s="12">
        <f t="shared" si="2"/>
        <v>84.415584415584419</v>
      </c>
      <c r="H19" s="12" t="e">
        <f t="shared" si="2"/>
        <v>#NUM!</v>
      </c>
      <c r="I19" s="12">
        <f t="shared" si="2"/>
        <v>100</v>
      </c>
      <c r="J19" s="12">
        <f t="shared" si="2"/>
        <v>92.481203007518786</v>
      </c>
      <c r="K19" s="12">
        <f t="shared" si="2"/>
        <v>100</v>
      </c>
      <c r="L19" s="12">
        <f t="shared" si="2"/>
        <v>100</v>
      </c>
    </row>
    <row r="20" spans="1:12">
      <c r="E20" s="11" t="s">
        <v>70</v>
      </c>
      <c r="F20" s="9">
        <f>G19+J19+K19+I19+L19</f>
        <v>476.89678742310321</v>
      </c>
      <c r="G20" s="18"/>
    </row>
    <row r="22" spans="1:12">
      <c r="B22" s="11" t="s">
        <v>71</v>
      </c>
    </row>
    <row r="31" spans="1:12">
      <c r="B31" s="11" t="s">
        <v>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fitToPage="1"/>
  </sheetPr>
  <dimension ref="A1:L42"/>
  <sheetViews>
    <sheetView workbookViewId="0">
      <pane ySplit="1" topLeftCell="A2" activePane="bottomLeft" state="frozen"/>
      <selection pane="bottomLeft" activeCell="B3" sqref="B3"/>
    </sheetView>
  </sheetViews>
  <sheetFormatPr defaultColWidth="14.42578125" defaultRowHeight="15.75" customHeight="1"/>
  <cols>
    <col min="5" max="5" width="20.5703125" customWidth="1"/>
  </cols>
  <sheetData>
    <row r="1" spans="1:12">
      <c r="A1" s="1"/>
      <c r="B1" s="2" t="s">
        <v>0</v>
      </c>
      <c r="C1" s="1"/>
      <c r="D1" s="1"/>
      <c r="E1" s="1"/>
      <c r="F1" s="1" t="s">
        <v>1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</row>
    <row r="2" spans="1:12">
      <c r="A2" s="3" t="s">
        <v>8</v>
      </c>
      <c r="B2" s="4" t="s">
        <v>105</v>
      </c>
      <c r="C2" s="4" t="s">
        <v>107</v>
      </c>
      <c r="D2" s="1"/>
      <c r="E2" s="1"/>
      <c r="F2" s="15"/>
      <c r="G2" s="15"/>
      <c r="H2" s="16">
        <v>7</v>
      </c>
      <c r="I2" s="17"/>
      <c r="J2" s="16">
        <v>67</v>
      </c>
      <c r="K2" s="17"/>
      <c r="L2" s="17"/>
    </row>
    <row r="3" spans="1:12">
      <c r="A3" s="1"/>
      <c r="B3" s="4" t="s">
        <v>113</v>
      </c>
      <c r="C3" s="4" t="s">
        <v>114</v>
      </c>
      <c r="D3" s="1"/>
      <c r="E3" s="1"/>
      <c r="F3" s="15"/>
      <c r="G3" s="15"/>
      <c r="H3" s="15"/>
      <c r="I3" s="17"/>
      <c r="J3" s="17"/>
      <c r="K3" s="16">
        <v>11</v>
      </c>
      <c r="L3" s="16">
        <v>7</v>
      </c>
    </row>
    <row r="4" spans="1:12">
      <c r="A4" s="1"/>
      <c r="B4" s="4" t="s">
        <v>115</v>
      </c>
      <c r="C4" s="4" t="s">
        <v>116</v>
      </c>
      <c r="D4" s="1"/>
      <c r="E4" s="1"/>
      <c r="F4" s="15"/>
      <c r="G4" s="15"/>
      <c r="H4" s="16">
        <v>10</v>
      </c>
      <c r="I4" s="17"/>
      <c r="J4" s="16">
        <v>62</v>
      </c>
      <c r="K4" s="17"/>
      <c r="L4" s="17"/>
    </row>
    <row r="5" spans="1:12">
      <c r="A5" s="1"/>
      <c r="B5" s="4" t="s">
        <v>117</v>
      </c>
      <c r="C5" s="4" t="s">
        <v>118</v>
      </c>
      <c r="D5" s="1"/>
      <c r="E5" s="1"/>
      <c r="F5" s="16">
        <v>33</v>
      </c>
      <c r="G5" s="16">
        <v>23</v>
      </c>
      <c r="H5" s="17"/>
      <c r="I5" s="17"/>
      <c r="J5" s="17"/>
      <c r="K5" s="17"/>
      <c r="L5" s="17"/>
    </row>
    <row r="6" spans="1:12">
      <c r="A6" s="1"/>
      <c r="B6" s="4" t="s">
        <v>119</v>
      </c>
      <c r="C6" s="4" t="s">
        <v>120</v>
      </c>
      <c r="D6" s="1"/>
      <c r="E6" s="1"/>
      <c r="F6" s="15"/>
      <c r="G6" s="15"/>
      <c r="H6" s="17"/>
      <c r="I6" s="17"/>
      <c r="J6" s="17"/>
      <c r="K6" s="16">
        <v>25</v>
      </c>
      <c r="L6" s="16">
        <v>26</v>
      </c>
    </row>
    <row r="7" spans="1:12">
      <c r="A7" s="1"/>
      <c r="B7" s="4" t="s">
        <v>121</v>
      </c>
      <c r="C7" s="4" t="s">
        <v>122</v>
      </c>
      <c r="D7" s="1"/>
      <c r="E7" s="1"/>
      <c r="F7" s="16">
        <v>32</v>
      </c>
      <c r="G7" s="17"/>
      <c r="H7" s="17"/>
      <c r="I7" s="17"/>
      <c r="J7" s="17"/>
      <c r="K7" s="16">
        <v>14</v>
      </c>
      <c r="L7" s="17"/>
    </row>
    <row r="8" spans="1:12">
      <c r="A8" s="1"/>
      <c r="B8" s="4" t="s">
        <v>123</v>
      </c>
      <c r="C8" s="4" t="s">
        <v>124</v>
      </c>
      <c r="D8" s="1"/>
      <c r="E8" s="1"/>
      <c r="F8" s="16">
        <v>25</v>
      </c>
      <c r="G8" s="17"/>
      <c r="H8" s="17"/>
      <c r="I8" s="17"/>
      <c r="J8" s="16">
        <v>58</v>
      </c>
      <c r="K8" s="17"/>
      <c r="L8" s="17"/>
    </row>
    <row r="9" spans="1:12">
      <c r="A9" s="1"/>
      <c r="B9" s="4" t="s">
        <v>125</v>
      </c>
      <c r="C9" s="4" t="s">
        <v>126</v>
      </c>
      <c r="D9" s="1"/>
      <c r="E9" s="1"/>
      <c r="F9" s="17"/>
      <c r="G9" s="17"/>
      <c r="H9" s="16">
        <v>9</v>
      </c>
      <c r="I9" s="17"/>
      <c r="J9" s="16">
        <v>42</v>
      </c>
      <c r="K9" s="17"/>
      <c r="L9" s="17"/>
    </row>
    <row r="10" spans="1:12">
      <c r="A10" s="1"/>
      <c r="B10" s="4" t="s">
        <v>127</v>
      </c>
      <c r="C10" s="4" t="s">
        <v>128</v>
      </c>
      <c r="D10" s="1"/>
      <c r="E10" s="1"/>
      <c r="F10" s="17"/>
      <c r="G10" s="17"/>
      <c r="H10" s="16">
        <v>11</v>
      </c>
      <c r="I10" s="17"/>
      <c r="J10" s="16">
        <v>56</v>
      </c>
      <c r="K10" s="17"/>
      <c r="L10" s="17"/>
    </row>
    <row r="11" spans="1:12">
      <c r="A11" s="1"/>
      <c r="B11" s="4" t="s">
        <v>129</v>
      </c>
      <c r="C11" s="4" t="s">
        <v>130</v>
      </c>
      <c r="D11" s="1"/>
      <c r="E11" s="1"/>
      <c r="F11" s="17"/>
      <c r="G11" s="17"/>
      <c r="H11" s="15"/>
      <c r="I11" s="17"/>
      <c r="J11" s="17"/>
      <c r="K11" s="16">
        <v>10</v>
      </c>
      <c r="L11" s="16">
        <v>12</v>
      </c>
    </row>
    <row r="12" spans="1:12">
      <c r="A12" s="1"/>
      <c r="B12" s="4" t="s">
        <v>131</v>
      </c>
      <c r="C12" s="4" t="s">
        <v>132</v>
      </c>
      <c r="D12" s="1"/>
      <c r="E12" s="1"/>
      <c r="F12" s="17"/>
      <c r="G12" s="16">
        <v>36</v>
      </c>
      <c r="H12" s="17"/>
      <c r="I12" s="17"/>
      <c r="J12" s="17"/>
      <c r="K12" s="16">
        <v>23</v>
      </c>
      <c r="L12" s="17"/>
    </row>
    <row r="13" spans="1:12">
      <c r="A13" s="1"/>
      <c r="B13" s="4" t="s">
        <v>133</v>
      </c>
      <c r="C13" s="4" t="s">
        <v>134</v>
      </c>
      <c r="D13" s="1"/>
      <c r="E13" s="1"/>
      <c r="F13" s="16">
        <v>32</v>
      </c>
      <c r="G13" s="17"/>
      <c r="H13" s="17"/>
      <c r="I13" s="17"/>
      <c r="J13" s="17"/>
      <c r="K13" s="17"/>
      <c r="L13" s="16">
        <v>15</v>
      </c>
    </row>
    <row r="14" spans="1:12">
      <c r="A14" s="1"/>
      <c r="B14" s="4" t="s">
        <v>131</v>
      </c>
      <c r="C14" s="4" t="s">
        <v>135</v>
      </c>
      <c r="D14" s="1"/>
      <c r="E14" s="1"/>
      <c r="F14" s="17"/>
      <c r="G14" s="16">
        <v>32</v>
      </c>
      <c r="H14" s="17"/>
      <c r="I14" s="17"/>
      <c r="J14" s="17"/>
      <c r="K14" s="16">
        <v>18</v>
      </c>
      <c r="L14" s="17"/>
    </row>
    <row r="15" spans="1:12">
      <c r="A15" s="1"/>
      <c r="B15" s="4" t="s">
        <v>136</v>
      </c>
      <c r="C15" s="4" t="s">
        <v>137</v>
      </c>
      <c r="D15" s="1"/>
      <c r="E15" s="1"/>
      <c r="F15" s="17"/>
      <c r="G15" s="17"/>
      <c r="H15" s="16">
        <v>7</v>
      </c>
      <c r="I15" s="17"/>
      <c r="J15" s="17"/>
      <c r="K15" s="16">
        <v>14</v>
      </c>
      <c r="L15" s="17"/>
    </row>
    <row r="16" spans="1:12">
      <c r="A16" s="1"/>
      <c r="B16" s="1"/>
      <c r="C16" s="1"/>
      <c r="D16" s="1"/>
      <c r="E16" s="2" t="s">
        <v>52</v>
      </c>
      <c r="F16" s="9">
        <f t="shared" ref="F16:L16" si="0">SUM(LARGE(F2:F15,1)+LARGE(F2:F15,2))</f>
        <v>65</v>
      </c>
      <c r="G16" s="9">
        <f t="shared" si="0"/>
        <v>68</v>
      </c>
      <c r="H16" s="9">
        <f t="shared" si="0"/>
        <v>21</v>
      </c>
      <c r="I16" s="9" t="e">
        <f t="shared" si="0"/>
        <v>#NUM!</v>
      </c>
      <c r="J16" s="9">
        <f t="shared" si="0"/>
        <v>129</v>
      </c>
      <c r="K16" s="9">
        <f t="shared" si="0"/>
        <v>48</v>
      </c>
      <c r="L16" s="9">
        <f t="shared" si="0"/>
        <v>41</v>
      </c>
    </row>
    <row r="17" spans="1:12">
      <c r="A17" s="1"/>
      <c r="B17" s="1"/>
      <c r="C17" s="1"/>
      <c r="D17" s="1"/>
      <c r="E17" s="3" t="s">
        <v>60</v>
      </c>
      <c r="F17" s="5">
        <v>83</v>
      </c>
      <c r="G17" s="5">
        <v>69</v>
      </c>
      <c r="H17" s="5">
        <v>39</v>
      </c>
      <c r="I17" s="5">
        <v>55</v>
      </c>
      <c r="J17" s="5">
        <v>133</v>
      </c>
      <c r="K17" s="5">
        <v>49</v>
      </c>
      <c r="L17" s="5">
        <v>42</v>
      </c>
    </row>
    <row r="18" spans="1:12">
      <c r="A18" s="1"/>
      <c r="B18" s="1"/>
      <c r="C18" s="1"/>
      <c r="D18" s="1"/>
      <c r="E18" s="2" t="s">
        <v>61</v>
      </c>
      <c r="F18" s="10">
        <f t="shared" ref="F18:L18" si="1">100/F17</f>
        <v>1.2048192771084338</v>
      </c>
      <c r="G18" s="10">
        <f t="shared" si="1"/>
        <v>1.4492753623188406</v>
      </c>
      <c r="H18" s="10">
        <f t="shared" si="1"/>
        <v>2.5641025641025643</v>
      </c>
      <c r="I18" s="10">
        <f t="shared" si="1"/>
        <v>1.8181818181818181</v>
      </c>
      <c r="J18" s="10">
        <f t="shared" si="1"/>
        <v>0.75187969924812026</v>
      </c>
      <c r="K18" s="10">
        <f t="shared" si="1"/>
        <v>2.0408163265306123</v>
      </c>
      <c r="L18" s="10">
        <f t="shared" si="1"/>
        <v>2.3809523809523809</v>
      </c>
    </row>
    <row r="19" spans="1:12">
      <c r="E19" s="11" t="s">
        <v>67</v>
      </c>
      <c r="F19" s="19">
        <f t="shared" ref="F19:L19" si="2">F16*F18</f>
        <v>78.313253012048193</v>
      </c>
      <c r="G19" s="19">
        <f t="shared" si="2"/>
        <v>98.550724637681157</v>
      </c>
      <c r="H19" s="12">
        <f t="shared" si="2"/>
        <v>53.846153846153854</v>
      </c>
      <c r="I19" s="12" t="e">
        <f t="shared" si="2"/>
        <v>#NUM!</v>
      </c>
      <c r="J19" s="19">
        <f t="shared" si="2"/>
        <v>96.992481203007515</v>
      </c>
      <c r="K19" s="19">
        <f t="shared" si="2"/>
        <v>97.959183673469397</v>
      </c>
      <c r="L19" s="19">
        <f t="shared" si="2"/>
        <v>97.61904761904762</v>
      </c>
    </row>
    <row r="20" spans="1:12">
      <c r="E20" s="11" t="s">
        <v>70</v>
      </c>
      <c r="F20" s="20">
        <f>SUM(F19,G19,K19,J19,L19)</f>
        <v>469.43469014525385</v>
      </c>
    </row>
    <row r="22" spans="1:12">
      <c r="B22" s="11" t="s">
        <v>71</v>
      </c>
      <c r="C22" s="13" t="s">
        <v>138</v>
      </c>
      <c r="D22" s="13" t="s">
        <v>139</v>
      </c>
      <c r="F22" s="21"/>
      <c r="G22" s="21"/>
      <c r="H22" s="21"/>
      <c r="I22" s="22">
        <v>23</v>
      </c>
      <c r="J22" s="22">
        <v>64</v>
      </c>
      <c r="K22" s="21"/>
      <c r="L22" s="21"/>
    </row>
    <row r="23" spans="1:12">
      <c r="B23" s="13">
        <v>2</v>
      </c>
      <c r="C23" s="13" t="s">
        <v>21</v>
      </c>
      <c r="D23" s="13" t="s">
        <v>140</v>
      </c>
      <c r="F23" s="21"/>
      <c r="G23" s="22">
        <v>22</v>
      </c>
      <c r="H23" s="21"/>
      <c r="I23" s="21"/>
      <c r="J23" s="21"/>
      <c r="K23" s="22">
        <v>16</v>
      </c>
      <c r="L23" s="21"/>
    </row>
    <row r="24" spans="1:12">
      <c r="B24" s="13">
        <v>3</v>
      </c>
      <c r="C24" s="13" t="s">
        <v>141</v>
      </c>
      <c r="D24" s="13" t="s">
        <v>142</v>
      </c>
      <c r="F24" s="21"/>
      <c r="G24" s="22">
        <v>18</v>
      </c>
      <c r="H24" s="21"/>
      <c r="I24" s="21"/>
      <c r="J24" s="22">
        <v>51</v>
      </c>
      <c r="K24" s="21"/>
      <c r="L24" s="21"/>
    </row>
    <row r="25" spans="1:12">
      <c r="B25" s="13">
        <v>4</v>
      </c>
      <c r="C25" s="13" t="s">
        <v>143</v>
      </c>
      <c r="D25" s="13" t="s">
        <v>144</v>
      </c>
      <c r="F25" s="21"/>
      <c r="G25" s="22">
        <v>15</v>
      </c>
      <c r="H25" s="21"/>
      <c r="I25" s="21"/>
      <c r="J25" s="21"/>
      <c r="K25" s="22">
        <v>17</v>
      </c>
      <c r="L25" s="21"/>
    </row>
    <row r="26" spans="1:12">
      <c r="B26" s="13">
        <v>5</v>
      </c>
      <c r="C26" s="13" t="s">
        <v>90</v>
      </c>
      <c r="D26" s="13" t="s">
        <v>145</v>
      </c>
      <c r="F26" s="21"/>
      <c r="G26" s="21"/>
      <c r="H26" s="21"/>
      <c r="I26" s="22">
        <v>21</v>
      </c>
      <c r="J26" s="21"/>
      <c r="K26" s="21"/>
      <c r="L26" s="22">
        <v>12</v>
      </c>
    </row>
    <row r="27" spans="1:12">
      <c r="B27" s="13">
        <v>6</v>
      </c>
      <c r="C27" s="13" t="s">
        <v>146</v>
      </c>
      <c r="D27" s="13" t="s">
        <v>147</v>
      </c>
      <c r="F27" s="21"/>
      <c r="G27" s="22">
        <v>19</v>
      </c>
      <c r="H27" s="22">
        <v>7</v>
      </c>
      <c r="I27" s="21"/>
      <c r="J27" s="21"/>
      <c r="K27" s="21"/>
      <c r="L27" s="21"/>
    </row>
    <row r="28" spans="1:12">
      <c r="B28" s="13">
        <v>7</v>
      </c>
      <c r="C28" s="13" t="s">
        <v>148</v>
      </c>
      <c r="D28" s="13" t="s">
        <v>149</v>
      </c>
      <c r="F28" s="21"/>
      <c r="G28" s="22">
        <v>22</v>
      </c>
      <c r="H28" s="21"/>
      <c r="I28" s="21"/>
      <c r="J28" s="22">
        <v>62</v>
      </c>
      <c r="K28" s="21"/>
      <c r="L28" s="21"/>
    </row>
    <row r="29" spans="1:12">
      <c r="B29" s="13">
        <v>8</v>
      </c>
      <c r="C29" s="13" t="s">
        <v>150</v>
      </c>
      <c r="D29" s="13" t="s">
        <v>151</v>
      </c>
      <c r="F29" s="21"/>
      <c r="G29" s="21"/>
      <c r="H29" s="21"/>
      <c r="I29" s="22">
        <v>12</v>
      </c>
      <c r="J29" s="22">
        <v>52</v>
      </c>
      <c r="K29" s="21"/>
      <c r="L29" s="21"/>
    </row>
    <row r="30" spans="1:12">
      <c r="B30" s="13">
        <v>9</v>
      </c>
      <c r="C30" s="13" t="s">
        <v>152</v>
      </c>
      <c r="D30" s="13" t="s">
        <v>153</v>
      </c>
      <c r="F30" s="21"/>
      <c r="G30" s="21"/>
      <c r="H30" s="22">
        <v>8</v>
      </c>
      <c r="I30" s="21"/>
      <c r="J30" s="22">
        <v>47</v>
      </c>
      <c r="K30" s="21"/>
      <c r="L30" s="21"/>
    </row>
    <row r="31" spans="1:12">
      <c r="B31" s="23">
        <v>10</v>
      </c>
      <c r="C31" s="13" t="s">
        <v>154</v>
      </c>
      <c r="D31" s="13" t="s">
        <v>155</v>
      </c>
      <c r="F31" s="21"/>
      <c r="G31" s="22">
        <v>21</v>
      </c>
      <c r="H31" s="21"/>
      <c r="I31" s="21"/>
      <c r="J31" s="21"/>
      <c r="K31" s="22">
        <v>10</v>
      </c>
      <c r="L31" s="21"/>
    </row>
    <row r="32" spans="1:12">
      <c r="B32" s="13">
        <v>11</v>
      </c>
      <c r="C32" s="13" t="s">
        <v>156</v>
      </c>
      <c r="D32" s="13" t="s">
        <v>158</v>
      </c>
      <c r="F32" s="21"/>
      <c r="G32" s="22">
        <v>18</v>
      </c>
      <c r="H32" s="21"/>
      <c r="I32" s="21"/>
      <c r="J32" s="22">
        <v>48</v>
      </c>
      <c r="K32" s="21"/>
      <c r="L32" s="21"/>
    </row>
    <row r="33" spans="2:12">
      <c r="B33" s="13">
        <v>12</v>
      </c>
      <c r="C33" s="13" t="s">
        <v>163</v>
      </c>
      <c r="D33" s="13" t="s">
        <v>164</v>
      </c>
      <c r="F33" s="21"/>
      <c r="G33" s="21"/>
      <c r="H33" s="21"/>
      <c r="I33" s="22">
        <v>14</v>
      </c>
      <c r="J33" s="22">
        <v>51</v>
      </c>
      <c r="K33" s="21"/>
      <c r="L33" s="21"/>
    </row>
    <row r="34" spans="2:12">
      <c r="B34" s="13">
        <v>13</v>
      </c>
      <c r="C34" s="13" t="s">
        <v>167</v>
      </c>
      <c r="D34" s="13" t="s">
        <v>168</v>
      </c>
      <c r="F34" s="21"/>
      <c r="G34" s="21"/>
      <c r="H34" s="21"/>
      <c r="I34" s="22">
        <v>19</v>
      </c>
      <c r="J34" s="21"/>
      <c r="K34" s="22">
        <v>17</v>
      </c>
      <c r="L34" s="21"/>
    </row>
    <row r="35" spans="2:12">
      <c r="B35" s="13">
        <v>14</v>
      </c>
      <c r="C35" s="13" t="s">
        <v>173</v>
      </c>
      <c r="D35" s="13" t="s">
        <v>174</v>
      </c>
      <c r="F35" s="21"/>
      <c r="G35" s="22">
        <v>14</v>
      </c>
      <c r="H35" s="21"/>
      <c r="I35" s="21"/>
      <c r="J35" s="22">
        <v>58</v>
      </c>
      <c r="K35" s="21"/>
      <c r="L35" s="21"/>
    </row>
    <row r="36" spans="2:12">
      <c r="B36" s="13">
        <v>15</v>
      </c>
      <c r="C36" s="13" t="s">
        <v>175</v>
      </c>
      <c r="D36" s="13" t="s">
        <v>176</v>
      </c>
      <c r="F36" s="22">
        <v>19</v>
      </c>
      <c r="G36" s="21"/>
      <c r="H36" s="21"/>
      <c r="I36" s="21"/>
      <c r="J36" s="21"/>
      <c r="K36" s="22">
        <v>7</v>
      </c>
      <c r="L36" s="21"/>
    </row>
    <row r="37" spans="2:12">
      <c r="B37" s="13">
        <v>16</v>
      </c>
      <c r="C37" s="13" t="s">
        <v>181</v>
      </c>
      <c r="D37" s="13" t="s">
        <v>182</v>
      </c>
      <c r="F37" s="21"/>
      <c r="G37" s="21"/>
      <c r="H37" s="22">
        <v>4</v>
      </c>
      <c r="I37" s="22">
        <v>18</v>
      </c>
      <c r="J37" s="21"/>
      <c r="K37" s="21"/>
      <c r="L37" s="21"/>
    </row>
    <row r="38" spans="2:12">
      <c r="B38" s="13">
        <v>17</v>
      </c>
      <c r="C38" s="13" t="s">
        <v>184</v>
      </c>
      <c r="D38" s="13" t="s">
        <v>187</v>
      </c>
      <c r="F38" s="21"/>
      <c r="G38" s="22">
        <v>22</v>
      </c>
      <c r="H38" s="21"/>
      <c r="I38" s="21"/>
      <c r="J38" s="21"/>
      <c r="K38" s="22">
        <v>16</v>
      </c>
      <c r="L38" s="21"/>
    </row>
    <row r="39" spans="2:12">
      <c r="B39" s="13">
        <v>18</v>
      </c>
      <c r="C39" s="13" t="s">
        <v>188</v>
      </c>
      <c r="D39" s="13" t="s">
        <v>189</v>
      </c>
      <c r="F39" s="21"/>
      <c r="G39" s="22">
        <v>20</v>
      </c>
      <c r="H39" s="21"/>
      <c r="I39" s="21"/>
      <c r="J39" s="21"/>
      <c r="K39" s="22">
        <v>13</v>
      </c>
      <c r="L39" s="21"/>
    </row>
    <row r="40" spans="2:12">
      <c r="B40" s="13">
        <v>19</v>
      </c>
      <c r="C40" s="18" t="s">
        <v>190</v>
      </c>
      <c r="D40" s="13" t="s">
        <v>191</v>
      </c>
      <c r="F40" s="21"/>
      <c r="G40" s="22">
        <v>16</v>
      </c>
      <c r="H40" s="21"/>
      <c r="I40" s="22">
        <v>19</v>
      </c>
      <c r="J40" s="21"/>
      <c r="K40" s="21"/>
      <c r="L40" s="21"/>
    </row>
    <row r="41" spans="2:12">
      <c r="B41" s="13">
        <v>20</v>
      </c>
      <c r="C41" s="13" t="s">
        <v>192</v>
      </c>
      <c r="D41" s="13" t="s">
        <v>193</v>
      </c>
      <c r="F41" s="22">
        <v>31</v>
      </c>
      <c r="G41" s="21"/>
      <c r="H41" s="21"/>
      <c r="I41" s="21"/>
      <c r="J41" s="21"/>
      <c r="K41" s="22">
        <v>12</v>
      </c>
      <c r="L41" s="21"/>
    </row>
    <row r="42" spans="2:12">
      <c r="F42" s="21"/>
      <c r="G42" s="21"/>
      <c r="H42" s="21"/>
      <c r="I42" s="21"/>
      <c r="J42" s="21"/>
      <c r="K42" s="21"/>
      <c r="L42" s="21"/>
    </row>
  </sheetData>
  <printOptions horizontalCentered="1" gridLines="1"/>
  <pageMargins left="0.7" right="0.7" top="0.75" bottom="0.75" header="0" footer="0"/>
  <pageSetup fitToHeight="0" pageOrder="overThenDown" orientation="landscape" cellComments="atEnd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fitToPage="1"/>
  </sheetPr>
  <dimension ref="A1:L31"/>
  <sheetViews>
    <sheetView workbookViewId="0">
      <pane ySplit="1" topLeftCell="A2" activePane="bottomLeft" state="frozen"/>
      <selection pane="bottomLeft" activeCell="B3" sqref="B3"/>
    </sheetView>
  </sheetViews>
  <sheetFormatPr defaultColWidth="14.42578125" defaultRowHeight="15.75" customHeight="1"/>
  <cols>
    <col min="5" max="5" width="20.5703125" customWidth="1"/>
  </cols>
  <sheetData>
    <row r="1" spans="1:12">
      <c r="A1" s="1"/>
      <c r="B1" s="2" t="s">
        <v>0</v>
      </c>
      <c r="C1" s="1"/>
      <c r="D1" s="1"/>
      <c r="E1" s="1"/>
      <c r="F1" s="1" t="s">
        <v>1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</row>
    <row r="2" spans="1:12">
      <c r="A2" s="3" t="s">
        <v>8</v>
      </c>
      <c r="B2" s="5" t="s">
        <v>42</v>
      </c>
      <c r="C2" s="5" t="s">
        <v>157</v>
      </c>
      <c r="D2" s="1"/>
      <c r="E2" s="1"/>
      <c r="F2" s="5"/>
      <c r="G2" s="5"/>
      <c r="H2" s="14"/>
      <c r="I2" s="14"/>
      <c r="J2" s="14"/>
      <c r="K2" s="24">
        <v>11</v>
      </c>
      <c r="L2" s="24">
        <v>21</v>
      </c>
    </row>
    <row r="3" spans="1:12">
      <c r="A3" s="5"/>
      <c r="B3" s="5" t="s">
        <v>159</v>
      </c>
      <c r="C3" s="5" t="s">
        <v>160</v>
      </c>
      <c r="D3" s="1"/>
      <c r="E3" s="1"/>
      <c r="F3" s="5"/>
      <c r="G3" s="5"/>
      <c r="H3" s="14"/>
      <c r="I3" s="14"/>
      <c r="J3" s="24">
        <v>68</v>
      </c>
      <c r="K3" s="14"/>
      <c r="L3" s="24">
        <v>21</v>
      </c>
    </row>
    <row r="4" spans="1:12">
      <c r="A4" s="1"/>
      <c r="B4" s="5" t="s">
        <v>161</v>
      </c>
      <c r="C4" s="5" t="s">
        <v>162</v>
      </c>
      <c r="D4" s="1"/>
      <c r="E4" s="1"/>
      <c r="F4" s="24">
        <v>36</v>
      </c>
      <c r="G4" s="5"/>
      <c r="H4" s="14"/>
      <c r="I4" s="14"/>
      <c r="J4" s="24">
        <v>61</v>
      </c>
      <c r="K4" s="14"/>
      <c r="L4" s="14"/>
    </row>
    <row r="5" spans="1:12">
      <c r="A5" s="1"/>
      <c r="B5" s="5" t="s">
        <v>165</v>
      </c>
      <c r="C5" s="5" t="s">
        <v>166</v>
      </c>
      <c r="D5" s="1"/>
      <c r="E5" s="1"/>
      <c r="F5" s="24">
        <v>43</v>
      </c>
      <c r="G5" s="5"/>
      <c r="H5" s="14"/>
      <c r="I5" s="14"/>
      <c r="J5" s="24">
        <v>65</v>
      </c>
      <c r="K5" s="14"/>
      <c r="L5" s="14"/>
    </row>
    <row r="6" spans="1:12">
      <c r="A6" s="1"/>
      <c r="B6" s="5" t="s">
        <v>32</v>
      </c>
      <c r="C6" s="5" t="s">
        <v>169</v>
      </c>
      <c r="D6" s="1"/>
      <c r="E6" s="1"/>
      <c r="F6" s="24">
        <v>26</v>
      </c>
      <c r="G6" s="5"/>
      <c r="H6" s="14"/>
      <c r="I6" s="14"/>
      <c r="J6" s="24">
        <v>47</v>
      </c>
      <c r="K6" s="14"/>
      <c r="L6" s="14"/>
    </row>
    <row r="7" spans="1:12">
      <c r="A7" s="1"/>
      <c r="B7" s="5" t="s">
        <v>40</v>
      </c>
      <c r="C7" s="5" t="s">
        <v>170</v>
      </c>
      <c r="D7" s="1"/>
      <c r="E7" s="1"/>
      <c r="F7" s="14"/>
      <c r="G7" s="24">
        <v>24</v>
      </c>
      <c r="H7" s="14"/>
      <c r="I7" s="14"/>
      <c r="J7" s="14"/>
      <c r="K7" s="14"/>
      <c r="L7" s="24">
        <v>18</v>
      </c>
    </row>
    <row r="8" spans="1:12">
      <c r="A8" s="1"/>
      <c r="B8" s="5" t="s">
        <v>171</v>
      </c>
      <c r="C8" s="5" t="s">
        <v>172</v>
      </c>
      <c r="D8" s="1"/>
      <c r="E8" s="1"/>
      <c r="F8" s="14"/>
      <c r="G8" s="14"/>
      <c r="H8" s="24">
        <v>9</v>
      </c>
      <c r="I8" s="24">
        <v>13</v>
      </c>
      <c r="J8" s="14"/>
      <c r="K8" s="14"/>
      <c r="L8" s="14"/>
    </row>
    <row r="9" spans="1:12">
      <c r="A9" s="1"/>
      <c r="B9" s="5" t="s">
        <v>18</v>
      </c>
      <c r="C9" s="5" t="s">
        <v>162</v>
      </c>
      <c r="D9" s="1"/>
      <c r="E9" s="1"/>
      <c r="F9" s="24">
        <v>26</v>
      </c>
      <c r="G9" s="24">
        <v>12</v>
      </c>
      <c r="H9" s="14"/>
      <c r="I9" s="14"/>
      <c r="J9" s="14"/>
      <c r="K9" s="14"/>
      <c r="L9" s="14"/>
    </row>
    <row r="10" spans="1:12">
      <c r="A10" s="1"/>
      <c r="B10" s="5" t="s">
        <v>177</v>
      </c>
      <c r="C10" s="5" t="s">
        <v>178</v>
      </c>
      <c r="D10" s="1"/>
      <c r="E10" s="1"/>
      <c r="F10" s="14"/>
      <c r="G10" s="14"/>
      <c r="H10" s="24">
        <v>12</v>
      </c>
      <c r="I10" s="14"/>
      <c r="J10" s="24">
        <v>51</v>
      </c>
      <c r="K10" s="14"/>
      <c r="L10" s="14"/>
    </row>
    <row r="11" spans="1:12">
      <c r="A11" s="1"/>
      <c r="B11" s="5" t="s">
        <v>179</v>
      </c>
      <c r="C11" s="5" t="s">
        <v>180</v>
      </c>
      <c r="D11" s="1"/>
      <c r="E11" s="1"/>
      <c r="F11" s="14"/>
      <c r="G11" s="14"/>
      <c r="H11" s="14"/>
      <c r="I11" s="24">
        <v>15</v>
      </c>
      <c r="J11" s="14"/>
      <c r="K11" s="24">
        <v>12</v>
      </c>
      <c r="L11" s="14"/>
    </row>
    <row r="12" spans="1:12">
      <c r="A12" s="1"/>
      <c r="B12" s="5" t="s">
        <v>183</v>
      </c>
      <c r="C12" s="5" t="s">
        <v>157</v>
      </c>
      <c r="D12" s="1"/>
      <c r="E12" s="1"/>
      <c r="F12" s="14"/>
      <c r="G12" s="24">
        <v>14</v>
      </c>
      <c r="H12" s="14"/>
      <c r="I12" s="14"/>
      <c r="J12" s="14"/>
      <c r="K12" s="24">
        <v>9</v>
      </c>
      <c r="L12" s="14"/>
    </row>
    <row r="13" spans="1:12">
      <c r="A13" s="1"/>
      <c r="B13" s="5" t="s">
        <v>185</v>
      </c>
      <c r="C13" s="5" t="s">
        <v>186</v>
      </c>
      <c r="D13" s="1"/>
      <c r="E13" s="1"/>
      <c r="F13" s="14"/>
      <c r="G13" s="14"/>
      <c r="H13" s="14"/>
      <c r="I13" s="24">
        <v>14</v>
      </c>
      <c r="J13" s="14"/>
      <c r="K13" s="24">
        <v>11</v>
      </c>
      <c r="L13" s="14"/>
    </row>
    <row r="14" spans="1:12">
      <c r="A14" s="1"/>
      <c r="B14" s="1"/>
      <c r="C14" s="1"/>
      <c r="D14" s="1"/>
      <c r="E14" s="1"/>
      <c r="F14" s="14"/>
      <c r="G14" s="14"/>
      <c r="H14" s="14"/>
      <c r="I14" s="14"/>
      <c r="J14" s="14"/>
      <c r="K14" s="14"/>
      <c r="L14" s="14"/>
    </row>
    <row r="15" spans="1:12">
      <c r="A15" s="1"/>
      <c r="B15" s="1"/>
      <c r="C15" s="1"/>
      <c r="D15" s="1"/>
      <c r="E15" s="1"/>
      <c r="F15" s="14"/>
      <c r="G15" s="14"/>
      <c r="H15" s="14"/>
      <c r="I15" s="14"/>
      <c r="J15" s="14"/>
      <c r="K15" s="14"/>
      <c r="L15" s="14"/>
    </row>
    <row r="16" spans="1:12">
      <c r="A16" s="1"/>
      <c r="B16" s="1"/>
      <c r="C16" s="1"/>
      <c r="D16" s="1"/>
      <c r="E16" s="2" t="s">
        <v>52</v>
      </c>
      <c r="F16" s="9">
        <f t="shared" ref="F16:L16" si="0">SUM(LARGE(F2:F15,1)+LARGE(F2:F15,2))</f>
        <v>79</v>
      </c>
      <c r="G16" s="9">
        <f t="shared" si="0"/>
        <v>38</v>
      </c>
      <c r="H16" s="9">
        <f t="shared" si="0"/>
        <v>21</v>
      </c>
      <c r="I16" s="9">
        <f t="shared" si="0"/>
        <v>29</v>
      </c>
      <c r="J16" s="9">
        <f t="shared" si="0"/>
        <v>133</v>
      </c>
      <c r="K16" s="9">
        <f t="shared" si="0"/>
        <v>23</v>
      </c>
      <c r="L16" s="9">
        <f t="shared" si="0"/>
        <v>42</v>
      </c>
    </row>
    <row r="17" spans="1:12">
      <c r="A17" s="1"/>
      <c r="B17" s="1"/>
      <c r="C17" s="1"/>
      <c r="D17" s="1"/>
      <c r="E17" s="3" t="s">
        <v>60</v>
      </c>
      <c r="F17" s="5">
        <v>83</v>
      </c>
      <c r="G17" s="5">
        <v>69</v>
      </c>
      <c r="H17" s="5">
        <v>39</v>
      </c>
      <c r="I17" s="5">
        <v>55</v>
      </c>
      <c r="J17" s="5">
        <v>133</v>
      </c>
      <c r="K17" s="5">
        <v>49</v>
      </c>
      <c r="L17" s="5">
        <v>42</v>
      </c>
    </row>
    <row r="18" spans="1:12">
      <c r="A18" s="1"/>
      <c r="B18" s="1"/>
      <c r="C18" s="1"/>
      <c r="D18" s="1"/>
      <c r="E18" s="2" t="s">
        <v>61</v>
      </c>
      <c r="F18" s="10">
        <f t="shared" ref="F18:L18" si="1">100/F17</f>
        <v>1.2048192771084338</v>
      </c>
      <c r="G18" s="10">
        <f t="shared" si="1"/>
        <v>1.4492753623188406</v>
      </c>
      <c r="H18" s="10">
        <f t="shared" si="1"/>
        <v>2.5641025641025643</v>
      </c>
      <c r="I18" s="10">
        <f t="shared" si="1"/>
        <v>1.8181818181818181</v>
      </c>
      <c r="J18" s="10">
        <f t="shared" si="1"/>
        <v>0.75187969924812026</v>
      </c>
      <c r="K18" s="10">
        <f t="shared" si="1"/>
        <v>2.0408163265306123</v>
      </c>
      <c r="L18" s="10">
        <f t="shared" si="1"/>
        <v>2.3809523809523809</v>
      </c>
    </row>
    <row r="19" spans="1:12">
      <c r="E19" s="11" t="s">
        <v>67</v>
      </c>
      <c r="F19" s="27">
        <f t="shared" ref="F19:L19" si="2">F16*F18</f>
        <v>95.180722891566276</v>
      </c>
      <c r="G19" s="28">
        <f t="shared" si="2"/>
        <v>55.072463768115945</v>
      </c>
      <c r="H19" s="12">
        <f t="shared" si="2"/>
        <v>53.846153846153854</v>
      </c>
      <c r="I19" s="12">
        <f t="shared" si="2"/>
        <v>52.727272727272727</v>
      </c>
      <c r="J19" s="28">
        <f t="shared" si="2"/>
        <v>100</v>
      </c>
      <c r="K19" s="28">
        <f t="shared" si="2"/>
        <v>46.938775510204081</v>
      </c>
      <c r="L19" s="27">
        <f t="shared" si="2"/>
        <v>100</v>
      </c>
    </row>
    <row r="20" spans="1:12">
      <c r="E20" s="11" t="s">
        <v>70</v>
      </c>
      <c r="F20" s="9">
        <f>F19+G19+J19+G20+K19+L19</f>
        <v>397.19196216988632</v>
      </c>
    </row>
    <row r="22" spans="1:12">
      <c r="B22" s="11" t="s">
        <v>71</v>
      </c>
    </row>
    <row r="31" spans="1:12">
      <c r="B31" s="11" t="s">
        <v>72</v>
      </c>
    </row>
  </sheetData>
  <printOptions horizontalCentered="1" gridLines="1"/>
  <pageMargins left="0.7" right="0.7" top="0.75" bottom="0.75" header="0" footer="0"/>
  <pageSetup fitToHeight="0" pageOrder="overThenDown" orientation="landscape" cellComments="atEnd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  <pageSetUpPr fitToPage="1"/>
  </sheetPr>
  <dimension ref="A1:L31"/>
  <sheetViews>
    <sheetView workbookViewId="0">
      <pane ySplit="1" topLeftCell="A2" activePane="bottomLeft" state="frozen"/>
      <selection pane="bottomLeft" activeCell="B3" sqref="B3"/>
    </sheetView>
  </sheetViews>
  <sheetFormatPr defaultColWidth="14.42578125" defaultRowHeight="15.75" customHeight="1"/>
  <cols>
    <col min="5" max="5" width="20.5703125" customWidth="1"/>
  </cols>
  <sheetData>
    <row r="1" spans="1:12">
      <c r="A1" s="1"/>
      <c r="B1" s="2" t="s">
        <v>0</v>
      </c>
      <c r="C1" s="1"/>
      <c r="D1" s="1"/>
      <c r="E1" s="1"/>
      <c r="F1" s="1" t="s">
        <v>1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</row>
    <row r="2" spans="1:12">
      <c r="A2" s="3" t="s">
        <v>8</v>
      </c>
      <c r="B2" s="4" t="s">
        <v>215</v>
      </c>
      <c r="C2" s="4" t="s">
        <v>216</v>
      </c>
      <c r="D2" s="1"/>
      <c r="E2" s="1"/>
      <c r="F2" s="24">
        <v>23</v>
      </c>
      <c r="G2" s="4"/>
      <c r="H2" s="1"/>
      <c r="I2" s="1"/>
      <c r="J2" s="1"/>
      <c r="K2" s="24">
        <v>14</v>
      </c>
      <c r="L2" s="1"/>
    </row>
    <row r="3" spans="1:12">
      <c r="A3" s="1"/>
      <c r="B3" s="4" t="s">
        <v>217</v>
      </c>
      <c r="C3" s="4" t="s">
        <v>218</v>
      </c>
      <c r="D3" s="1"/>
      <c r="E3" s="1"/>
      <c r="F3" s="4"/>
      <c r="G3" s="24">
        <v>29</v>
      </c>
      <c r="H3" s="1"/>
      <c r="I3" s="1"/>
      <c r="J3" s="1"/>
      <c r="K3" s="24">
        <v>22</v>
      </c>
      <c r="L3" s="1"/>
    </row>
    <row r="4" spans="1:12">
      <c r="A4" s="1"/>
      <c r="B4" s="4" t="s">
        <v>219</v>
      </c>
      <c r="C4" s="4" t="s">
        <v>220</v>
      </c>
      <c r="D4" s="1"/>
      <c r="E4" s="1"/>
      <c r="F4" s="24">
        <v>41</v>
      </c>
      <c r="G4" s="24">
        <v>38</v>
      </c>
      <c r="H4" s="1"/>
      <c r="I4" s="1"/>
      <c r="J4" s="1"/>
      <c r="K4" s="1"/>
      <c r="L4" s="1"/>
    </row>
    <row r="5" spans="1:12">
      <c r="A5" s="1"/>
      <c r="B5" s="4" t="s">
        <v>221</v>
      </c>
      <c r="C5" s="4" t="s">
        <v>222</v>
      </c>
      <c r="D5" s="1"/>
      <c r="E5" s="1"/>
      <c r="F5" s="24">
        <v>31</v>
      </c>
      <c r="G5" s="4"/>
      <c r="H5" s="1"/>
      <c r="I5" s="24">
        <v>28</v>
      </c>
      <c r="J5" s="1"/>
      <c r="K5" s="1"/>
      <c r="L5" s="1"/>
    </row>
    <row r="6" spans="1:12">
      <c r="A6" s="1"/>
      <c r="B6" s="13" t="s">
        <v>141</v>
      </c>
      <c r="C6" s="13" t="s">
        <v>223</v>
      </c>
      <c r="D6" s="1"/>
      <c r="E6" s="1"/>
      <c r="F6" s="4"/>
      <c r="G6" s="24">
        <v>11</v>
      </c>
      <c r="H6" s="1"/>
      <c r="I6" s="1"/>
      <c r="J6" s="24">
        <v>62</v>
      </c>
      <c r="K6" s="1"/>
      <c r="L6" s="1"/>
    </row>
    <row r="7" spans="1:12">
      <c r="A7" s="1"/>
      <c r="B7" s="4" t="s">
        <v>224</v>
      </c>
      <c r="C7" s="4" t="s">
        <v>225</v>
      </c>
      <c r="D7" s="1"/>
      <c r="E7" s="1"/>
      <c r="F7" s="1"/>
      <c r="G7" s="1"/>
      <c r="H7" s="24">
        <v>7</v>
      </c>
      <c r="I7" s="1"/>
      <c r="J7" s="24">
        <v>59</v>
      </c>
      <c r="K7" s="1"/>
      <c r="L7" s="1"/>
    </row>
    <row r="8" spans="1:12">
      <c r="A8" s="1"/>
      <c r="B8" s="4" t="s">
        <v>165</v>
      </c>
      <c r="C8" s="4" t="s">
        <v>226</v>
      </c>
      <c r="D8" s="1"/>
      <c r="E8" s="1"/>
      <c r="F8" s="1"/>
      <c r="G8" s="1"/>
      <c r="H8" s="24">
        <v>16</v>
      </c>
      <c r="I8" s="24" t="s">
        <v>227</v>
      </c>
      <c r="J8" s="1"/>
      <c r="K8" s="1"/>
      <c r="L8" s="1"/>
    </row>
    <row r="9" spans="1:12">
      <c r="A9" s="1"/>
      <c r="B9" s="4" t="s">
        <v>83</v>
      </c>
      <c r="C9" s="4" t="s">
        <v>228</v>
      </c>
      <c r="D9" s="1"/>
      <c r="E9" s="1"/>
      <c r="F9" s="1"/>
      <c r="G9" s="24">
        <v>30</v>
      </c>
      <c r="H9" s="1"/>
      <c r="I9" s="24">
        <v>19</v>
      </c>
      <c r="J9" s="1"/>
      <c r="K9" s="1"/>
      <c r="L9" s="1"/>
    </row>
    <row r="10" spans="1:12">
      <c r="A10" s="1"/>
      <c r="B10" s="4" t="s">
        <v>229</v>
      </c>
      <c r="C10" s="4" t="s">
        <v>230</v>
      </c>
      <c r="D10" s="1"/>
      <c r="E10" s="1"/>
      <c r="F10" s="24">
        <v>35</v>
      </c>
      <c r="G10" s="1"/>
      <c r="H10" s="1"/>
      <c r="I10" s="24">
        <v>14</v>
      </c>
      <c r="J10" s="1"/>
      <c r="K10" s="1"/>
      <c r="L10" s="1"/>
    </row>
    <row r="11" spans="1:12">
      <c r="A11" s="1"/>
      <c r="B11" s="4" t="s">
        <v>231</v>
      </c>
      <c r="C11" s="4" t="s">
        <v>50</v>
      </c>
      <c r="D11" s="1"/>
      <c r="E11" s="1"/>
      <c r="F11" s="24">
        <v>33</v>
      </c>
      <c r="G11" s="1"/>
      <c r="H11" s="1"/>
      <c r="I11" s="24">
        <v>27</v>
      </c>
      <c r="J11" s="1"/>
      <c r="K11" s="1"/>
      <c r="L11" s="1"/>
    </row>
    <row r="12" spans="1:12">
      <c r="A12" s="1"/>
      <c r="B12" s="4" t="s">
        <v>233</v>
      </c>
      <c r="C12" s="4" t="s">
        <v>234</v>
      </c>
      <c r="D12" s="1"/>
      <c r="E12" s="1"/>
      <c r="F12" s="1"/>
      <c r="G12" s="24">
        <v>8</v>
      </c>
      <c r="H12" s="1"/>
      <c r="I12" s="1"/>
      <c r="J12" s="24">
        <v>59</v>
      </c>
      <c r="K12" s="1"/>
      <c r="L12" s="1"/>
    </row>
    <row r="13" spans="1:12">
      <c r="A13" s="1"/>
      <c r="B13" s="4" t="s">
        <v>236</v>
      </c>
      <c r="C13" s="4" t="s">
        <v>237</v>
      </c>
      <c r="D13" s="1"/>
      <c r="E13" s="1"/>
      <c r="F13" s="24">
        <v>42</v>
      </c>
      <c r="G13" s="24">
        <v>27</v>
      </c>
      <c r="H13" s="1"/>
      <c r="I13" s="1"/>
      <c r="J13" s="1"/>
      <c r="K13" s="1"/>
      <c r="L13" s="1"/>
    </row>
    <row r="14" spans="1:12">
      <c r="A14" s="1"/>
      <c r="B14" s="4" t="s">
        <v>239</v>
      </c>
      <c r="C14" s="4" t="s">
        <v>240</v>
      </c>
      <c r="D14" s="1"/>
      <c r="E14" s="1"/>
      <c r="F14" s="1"/>
      <c r="G14" s="24">
        <v>31</v>
      </c>
      <c r="H14" s="1"/>
      <c r="I14" s="1"/>
      <c r="J14" s="24">
        <v>65</v>
      </c>
      <c r="K14" s="1"/>
      <c r="L14" s="1"/>
    </row>
    <row r="15" spans="1:12">
      <c r="A15" s="1"/>
      <c r="B15" s="4" t="s">
        <v>244</v>
      </c>
      <c r="C15" s="4" t="s">
        <v>245</v>
      </c>
      <c r="D15" s="1"/>
      <c r="E15" s="1"/>
      <c r="F15" s="1"/>
      <c r="G15" s="1"/>
      <c r="H15" s="24">
        <v>23</v>
      </c>
      <c r="I15" s="1"/>
      <c r="J15" s="1"/>
      <c r="K15" s="24">
        <v>27</v>
      </c>
      <c r="L15" s="1"/>
    </row>
    <row r="16" spans="1:12">
      <c r="A16" s="1"/>
      <c r="B16" s="1"/>
      <c r="C16" s="1"/>
      <c r="D16" s="1"/>
      <c r="E16" s="2" t="s">
        <v>52</v>
      </c>
      <c r="F16" s="9">
        <f t="shared" ref="F16:K16" si="0">SUM(LARGE(F2:F15,1)+LARGE(F2:F15,2))</f>
        <v>83</v>
      </c>
      <c r="G16" s="9">
        <f t="shared" si="0"/>
        <v>69</v>
      </c>
      <c r="H16" s="9">
        <f t="shared" si="0"/>
        <v>39</v>
      </c>
      <c r="I16" s="9">
        <f t="shared" si="0"/>
        <v>55</v>
      </c>
      <c r="J16" s="9">
        <f t="shared" si="0"/>
        <v>127</v>
      </c>
      <c r="K16" s="9">
        <f t="shared" si="0"/>
        <v>49</v>
      </c>
      <c r="L16" s="29">
        <v>0</v>
      </c>
    </row>
    <row r="17" spans="1:12">
      <c r="A17" s="1"/>
      <c r="B17" s="1"/>
      <c r="C17" s="1"/>
      <c r="D17" s="1"/>
      <c r="E17" s="3" t="s">
        <v>60</v>
      </c>
      <c r="F17" s="5">
        <v>83</v>
      </c>
      <c r="G17" s="5">
        <v>69</v>
      </c>
      <c r="H17" s="5">
        <v>39</v>
      </c>
      <c r="I17" s="5">
        <v>55</v>
      </c>
      <c r="J17" s="5">
        <v>133</v>
      </c>
      <c r="K17" s="5">
        <v>49</v>
      </c>
      <c r="L17" s="5">
        <v>42</v>
      </c>
    </row>
    <row r="18" spans="1:12">
      <c r="A18" s="1"/>
      <c r="B18" s="1"/>
      <c r="C18" s="1"/>
      <c r="D18" s="1"/>
      <c r="E18" s="2" t="s">
        <v>61</v>
      </c>
      <c r="F18" s="10">
        <f t="shared" ref="F18:L18" si="1">100/F17</f>
        <v>1.2048192771084338</v>
      </c>
      <c r="G18" s="10">
        <f t="shared" si="1"/>
        <v>1.4492753623188406</v>
      </c>
      <c r="H18" s="10">
        <f t="shared" si="1"/>
        <v>2.5641025641025643</v>
      </c>
      <c r="I18" s="10">
        <f t="shared" si="1"/>
        <v>1.8181818181818181</v>
      </c>
      <c r="J18" s="10">
        <f t="shared" si="1"/>
        <v>0.75187969924812026</v>
      </c>
      <c r="K18" s="10">
        <f t="shared" si="1"/>
        <v>2.0408163265306123</v>
      </c>
      <c r="L18" s="10">
        <f t="shared" si="1"/>
        <v>2.3809523809523809</v>
      </c>
    </row>
    <row r="19" spans="1:12">
      <c r="E19" s="11" t="s">
        <v>67</v>
      </c>
      <c r="F19" s="12">
        <f t="shared" ref="F19:L19" si="2">F16*F18</f>
        <v>100.00000000000001</v>
      </c>
      <c r="G19" s="12">
        <f t="shared" si="2"/>
        <v>100</v>
      </c>
      <c r="H19" s="12">
        <f t="shared" si="2"/>
        <v>100.00000000000001</v>
      </c>
      <c r="I19" s="12">
        <f t="shared" si="2"/>
        <v>100</v>
      </c>
      <c r="J19" s="12">
        <f t="shared" si="2"/>
        <v>95.488721804511272</v>
      </c>
      <c r="K19" s="12">
        <f t="shared" si="2"/>
        <v>100</v>
      </c>
      <c r="L19" s="12">
        <f t="shared" si="2"/>
        <v>0</v>
      </c>
    </row>
    <row r="20" spans="1:12">
      <c r="E20" s="11" t="s">
        <v>70</v>
      </c>
      <c r="F20" s="29">
        <f>SUM(400+J19)</f>
        <v>495.48872180451127</v>
      </c>
    </row>
    <row r="22" spans="1:12">
      <c r="A22" s="11" t="s">
        <v>71</v>
      </c>
      <c r="B22" s="13" t="s">
        <v>274</v>
      </c>
      <c r="C22" s="13" t="s">
        <v>275</v>
      </c>
      <c r="F22" s="30">
        <v>17</v>
      </c>
      <c r="I22" s="30">
        <v>10</v>
      </c>
    </row>
    <row r="23" spans="1:12">
      <c r="B23" s="13" t="s">
        <v>276</v>
      </c>
      <c r="C23" s="13" t="s">
        <v>277</v>
      </c>
      <c r="F23" s="30">
        <v>29</v>
      </c>
      <c r="I23" s="30">
        <v>16</v>
      </c>
    </row>
    <row r="24" spans="1:12">
      <c r="B24" s="13" t="s">
        <v>278</v>
      </c>
      <c r="C24" s="13" t="s">
        <v>279</v>
      </c>
      <c r="F24" s="30">
        <v>23</v>
      </c>
      <c r="G24" s="18"/>
      <c r="J24" s="30">
        <v>58</v>
      </c>
    </row>
    <row r="25" spans="1:12">
      <c r="B25" s="13" t="s">
        <v>199</v>
      </c>
      <c r="C25" s="13" t="s">
        <v>280</v>
      </c>
      <c r="G25" s="30">
        <v>15</v>
      </c>
      <c r="K25" s="30">
        <v>11</v>
      </c>
    </row>
    <row r="31" spans="1:12">
      <c r="B31" s="11" t="s">
        <v>72</v>
      </c>
    </row>
  </sheetData>
  <printOptions horizontalCentered="1" gridLines="1"/>
  <pageMargins left="0.7" right="0.7" top="0.75" bottom="0.75" header="0" footer="0"/>
  <pageSetup fitToHeight="0" pageOrder="overThenDown" orientation="landscape" cellComments="atEnd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L31"/>
  <sheetViews>
    <sheetView workbookViewId="0">
      <pane ySplit="1" topLeftCell="A2" activePane="bottomLeft" state="frozen"/>
      <selection pane="bottomLeft" activeCell="B3" sqref="B3"/>
    </sheetView>
  </sheetViews>
  <sheetFormatPr defaultColWidth="14.42578125" defaultRowHeight="15.75" customHeight="1"/>
  <cols>
    <col min="5" max="5" width="20.5703125" customWidth="1"/>
  </cols>
  <sheetData>
    <row r="1" spans="1:12">
      <c r="A1" s="1"/>
      <c r="B1" s="2" t="s">
        <v>0</v>
      </c>
      <c r="C1" s="1"/>
      <c r="D1" s="1"/>
      <c r="E1" s="1"/>
      <c r="F1" s="1" t="s">
        <v>1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</row>
    <row r="2" spans="1:12">
      <c r="A2" s="3" t="s">
        <v>8</v>
      </c>
      <c r="B2" s="5" t="s">
        <v>232</v>
      </c>
      <c r="C2" s="1"/>
      <c r="D2" s="1"/>
      <c r="E2" s="1"/>
      <c r="F2" s="7"/>
      <c r="G2" s="4"/>
      <c r="H2" s="1"/>
      <c r="I2" s="1"/>
      <c r="J2" s="6">
        <v>67</v>
      </c>
      <c r="K2" s="5">
        <v>26</v>
      </c>
      <c r="L2" s="1"/>
    </row>
    <row r="3" spans="1:12">
      <c r="B3" s="5" t="s">
        <v>235</v>
      </c>
      <c r="C3" s="1"/>
      <c r="D3" s="1"/>
      <c r="E3" s="1"/>
      <c r="F3" s="4"/>
      <c r="G3" s="5">
        <v>32</v>
      </c>
      <c r="H3" s="5"/>
      <c r="I3" s="8"/>
      <c r="J3" s="6">
        <v>59</v>
      </c>
      <c r="K3" s="1"/>
      <c r="L3" s="1"/>
    </row>
    <row r="4" spans="1:12">
      <c r="B4" s="5" t="s">
        <v>238</v>
      </c>
      <c r="C4" s="1"/>
      <c r="D4" s="1"/>
      <c r="E4" s="1"/>
      <c r="F4" s="5">
        <v>34</v>
      </c>
      <c r="G4" s="4"/>
      <c r="H4" s="8"/>
      <c r="I4" s="1"/>
      <c r="J4" s="5">
        <v>69</v>
      </c>
      <c r="K4" s="1"/>
      <c r="L4" s="8"/>
    </row>
    <row r="5" spans="1:12">
      <c r="B5" s="5" t="s">
        <v>241</v>
      </c>
      <c r="C5" s="1"/>
      <c r="D5" s="1"/>
      <c r="E5" s="1"/>
      <c r="F5" s="4"/>
      <c r="G5" s="4"/>
      <c r="H5" s="5">
        <v>27</v>
      </c>
      <c r="I5" s="1"/>
      <c r="J5" s="1"/>
      <c r="K5" s="8"/>
      <c r="L5" s="6">
        <v>17</v>
      </c>
    </row>
    <row r="6" spans="1:12">
      <c r="B6" s="5" t="s">
        <v>246</v>
      </c>
      <c r="C6" s="1"/>
      <c r="D6" s="1"/>
      <c r="E6" s="1"/>
      <c r="F6" s="4"/>
      <c r="G6" s="5">
        <v>30</v>
      </c>
      <c r="H6" s="5">
        <v>20</v>
      </c>
      <c r="I6" s="1"/>
      <c r="J6" s="8"/>
      <c r="K6" s="8"/>
      <c r="L6" s="1"/>
    </row>
    <row r="7" spans="1:12">
      <c r="B7" s="5" t="s">
        <v>249</v>
      </c>
      <c r="C7" s="1"/>
      <c r="D7" s="1"/>
      <c r="E7" s="1"/>
      <c r="F7" s="5">
        <v>38</v>
      </c>
      <c r="G7" s="5">
        <v>26</v>
      </c>
      <c r="H7" s="1"/>
      <c r="I7" s="1"/>
      <c r="J7" s="1"/>
      <c r="K7" s="8"/>
      <c r="L7" s="8"/>
    </row>
    <row r="8" spans="1:12">
      <c r="B8" s="5" t="s">
        <v>252</v>
      </c>
      <c r="C8" s="1"/>
      <c r="D8" s="1"/>
      <c r="E8" s="1"/>
      <c r="F8" s="1"/>
      <c r="G8" s="6">
        <v>28</v>
      </c>
      <c r="H8" s="1"/>
      <c r="I8" s="5">
        <v>27</v>
      </c>
      <c r="J8" s="1"/>
      <c r="K8" s="8"/>
      <c r="L8" s="1"/>
    </row>
    <row r="9" spans="1:12">
      <c r="B9" s="5" t="s">
        <v>255</v>
      </c>
      <c r="C9" s="1"/>
      <c r="D9" s="1"/>
      <c r="E9" s="1"/>
      <c r="F9" s="8"/>
      <c r="G9" s="5">
        <v>36</v>
      </c>
      <c r="H9" s="1"/>
      <c r="I9" s="5">
        <v>15</v>
      </c>
      <c r="J9" s="8"/>
      <c r="K9" s="1"/>
      <c r="L9" s="1"/>
    </row>
    <row r="10" spans="1:12">
      <c r="B10" s="5" t="s">
        <v>256</v>
      </c>
      <c r="C10" s="1"/>
      <c r="D10" s="1"/>
      <c r="E10" s="1"/>
      <c r="F10" s="8"/>
      <c r="G10" s="8"/>
      <c r="H10" s="5">
        <v>15</v>
      </c>
      <c r="I10" s="1"/>
      <c r="J10" s="1"/>
      <c r="K10" s="5">
        <v>24</v>
      </c>
      <c r="L10" s="1"/>
    </row>
    <row r="11" spans="1:12">
      <c r="B11" s="5" t="s">
        <v>258</v>
      </c>
      <c r="C11" s="1"/>
      <c r="D11" s="1"/>
      <c r="E11" s="1"/>
      <c r="F11" s="1"/>
      <c r="G11" s="5">
        <v>33</v>
      </c>
      <c r="H11" s="1"/>
      <c r="I11" s="5">
        <v>28</v>
      </c>
      <c r="J11" s="8"/>
      <c r="K11" s="8"/>
      <c r="L11" s="1"/>
    </row>
    <row r="12" spans="1:12">
      <c r="B12" s="5" t="s">
        <v>261</v>
      </c>
      <c r="C12" s="1"/>
      <c r="D12" s="1"/>
      <c r="E12" s="1"/>
      <c r="F12" s="1"/>
      <c r="G12" s="8"/>
      <c r="H12" s="1"/>
      <c r="I12" s="1"/>
      <c r="J12" s="1"/>
      <c r="K12" s="5">
        <v>27</v>
      </c>
      <c r="L12" s="6">
        <v>22</v>
      </c>
    </row>
    <row r="13" spans="1:12">
      <c r="B13" s="5" t="s">
        <v>264</v>
      </c>
      <c r="C13" s="1"/>
      <c r="D13" s="1"/>
      <c r="E13" s="1"/>
      <c r="F13" s="8"/>
      <c r="G13" s="6">
        <v>22</v>
      </c>
      <c r="H13" s="1"/>
      <c r="I13" s="1"/>
      <c r="J13" s="5">
        <v>65</v>
      </c>
      <c r="K13" s="1"/>
      <c r="L13" s="1"/>
    </row>
    <row r="14" spans="1:12">
      <c r="B14" s="5" t="s">
        <v>266</v>
      </c>
      <c r="C14" s="1"/>
      <c r="D14" s="1"/>
      <c r="E14" s="1"/>
      <c r="F14" s="5">
        <v>34</v>
      </c>
      <c r="G14" s="1"/>
      <c r="H14" s="1"/>
      <c r="I14" s="8"/>
      <c r="J14" s="6">
        <v>70</v>
      </c>
      <c r="K14" s="1"/>
      <c r="L14" s="1"/>
    </row>
    <row r="15" spans="1:12">
      <c r="B15" s="5" t="s">
        <v>269</v>
      </c>
      <c r="C15" s="1"/>
      <c r="D15" s="1"/>
      <c r="E15" s="1"/>
      <c r="F15" s="1"/>
      <c r="G15" s="5">
        <v>34</v>
      </c>
      <c r="H15" s="1"/>
      <c r="I15" s="1"/>
      <c r="J15" s="6">
        <v>66</v>
      </c>
      <c r="K15" s="8"/>
      <c r="L15" s="1"/>
    </row>
    <row r="16" spans="1:12">
      <c r="B16" s="1"/>
      <c r="C16" s="1"/>
      <c r="D16" s="1"/>
      <c r="E16" s="2" t="s">
        <v>52</v>
      </c>
      <c r="F16" s="9">
        <f t="shared" ref="F16:L16" si="0">SUM(LARGE(F2:F15,1)+LARGE(F2:F15,2))</f>
        <v>72</v>
      </c>
      <c r="G16" s="9">
        <f t="shared" si="0"/>
        <v>70</v>
      </c>
      <c r="H16" s="9">
        <f t="shared" si="0"/>
        <v>47</v>
      </c>
      <c r="I16" s="9">
        <f t="shared" si="0"/>
        <v>55</v>
      </c>
      <c r="J16" s="9">
        <f t="shared" si="0"/>
        <v>139</v>
      </c>
      <c r="K16" s="9">
        <f t="shared" si="0"/>
        <v>53</v>
      </c>
      <c r="L16" s="9">
        <f t="shared" si="0"/>
        <v>39</v>
      </c>
    </row>
    <row r="17" spans="1:12">
      <c r="A17" s="1"/>
      <c r="B17" s="1"/>
      <c r="C17" s="1"/>
      <c r="D17" s="1"/>
      <c r="E17" s="3" t="s">
        <v>60</v>
      </c>
      <c r="F17" s="5">
        <v>83</v>
      </c>
      <c r="G17" s="5">
        <v>70</v>
      </c>
      <c r="H17" s="5">
        <v>47</v>
      </c>
      <c r="I17" s="5">
        <v>55</v>
      </c>
      <c r="J17" s="5">
        <v>147</v>
      </c>
      <c r="K17" s="5">
        <v>53</v>
      </c>
      <c r="L17" s="5">
        <v>43</v>
      </c>
    </row>
    <row r="18" spans="1:12">
      <c r="A18" s="1"/>
      <c r="B18" s="1"/>
      <c r="C18" s="1"/>
      <c r="D18" s="1"/>
      <c r="E18" s="2" t="s">
        <v>61</v>
      </c>
      <c r="F18" s="10">
        <f t="shared" ref="F18:L18" si="1">100/F17</f>
        <v>1.2048192771084338</v>
      </c>
      <c r="G18" s="10">
        <f t="shared" si="1"/>
        <v>1.4285714285714286</v>
      </c>
      <c r="H18" s="10">
        <f t="shared" si="1"/>
        <v>2.1276595744680851</v>
      </c>
      <c r="I18" s="10">
        <f t="shared" si="1"/>
        <v>1.8181818181818181</v>
      </c>
      <c r="J18" s="10">
        <f t="shared" si="1"/>
        <v>0.68027210884353739</v>
      </c>
      <c r="K18" s="10">
        <f t="shared" si="1"/>
        <v>1.8867924528301887</v>
      </c>
      <c r="L18" s="10">
        <f t="shared" si="1"/>
        <v>2.3255813953488373</v>
      </c>
    </row>
    <row r="19" spans="1:12">
      <c r="E19" s="11" t="s">
        <v>67</v>
      </c>
      <c r="F19" s="12">
        <f t="shared" ref="F19:L19" si="2">F16*F18</f>
        <v>86.746987951807242</v>
      </c>
      <c r="G19" s="12">
        <f t="shared" si="2"/>
        <v>100</v>
      </c>
      <c r="H19" s="12">
        <f t="shared" si="2"/>
        <v>100</v>
      </c>
      <c r="I19" s="12">
        <f t="shared" si="2"/>
        <v>100</v>
      </c>
      <c r="J19" s="12">
        <f t="shared" si="2"/>
        <v>94.557823129251702</v>
      </c>
      <c r="K19" s="12">
        <f t="shared" si="2"/>
        <v>100</v>
      </c>
      <c r="L19" s="12">
        <f t="shared" si="2"/>
        <v>90.697674418604663</v>
      </c>
    </row>
    <row r="20" spans="1:12">
      <c r="E20" s="11" t="s">
        <v>70</v>
      </c>
      <c r="F20" s="26">
        <v>494.56</v>
      </c>
    </row>
    <row r="22" spans="1:12">
      <c r="B22" s="11" t="s">
        <v>71</v>
      </c>
    </row>
    <row r="23" spans="1:12">
      <c r="B23" s="13" t="s">
        <v>281</v>
      </c>
      <c r="F23" s="13">
        <v>20</v>
      </c>
      <c r="K23" s="13">
        <v>3</v>
      </c>
    </row>
    <row r="24" spans="1:12">
      <c r="B24" s="18" t="s">
        <v>282</v>
      </c>
      <c r="H24" s="13">
        <v>14</v>
      </c>
      <c r="K24" s="13">
        <v>16</v>
      </c>
    </row>
    <row r="31" spans="1:12">
      <c r="B31" s="11" t="s">
        <v>72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L31"/>
  <sheetViews>
    <sheetView workbookViewId="0">
      <pane ySplit="1" topLeftCell="A2" activePane="bottomLeft" state="frozen"/>
      <selection pane="bottomLeft" activeCell="B3" sqref="B3"/>
    </sheetView>
  </sheetViews>
  <sheetFormatPr defaultColWidth="14.42578125" defaultRowHeight="15.75" customHeight="1"/>
  <cols>
    <col min="5" max="5" width="20.5703125" customWidth="1"/>
  </cols>
  <sheetData>
    <row r="1" spans="1:12">
      <c r="A1" s="1"/>
      <c r="B1" s="2" t="s">
        <v>0</v>
      </c>
      <c r="C1" s="1"/>
      <c r="D1" s="1"/>
      <c r="E1" s="1"/>
      <c r="F1" s="1" t="s">
        <v>1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</row>
    <row r="2" spans="1:12">
      <c r="A2" s="3" t="s">
        <v>8</v>
      </c>
      <c r="B2" s="1"/>
      <c r="C2" s="1"/>
      <c r="D2" s="1"/>
      <c r="E2" s="1"/>
      <c r="F2" s="7"/>
      <c r="G2" s="4"/>
      <c r="H2" s="1"/>
      <c r="I2" s="1"/>
      <c r="J2" s="8"/>
      <c r="K2" s="1"/>
      <c r="L2" s="1"/>
    </row>
    <row r="3" spans="1:12">
      <c r="A3" s="1"/>
      <c r="B3" s="5" t="s">
        <v>242</v>
      </c>
      <c r="C3" s="5" t="s">
        <v>243</v>
      </c>
      <c r="D3" s="1"/>
      <c r="E3" s="1"/>
      <c r="F3" s="4"/>
      <c r="G3" s="4"/>
      <c r="H3" s="1"/>
      <c r="I3" s="6">
        <v>28</v>
      </c>
      <c r="J3" s="8"/>
      <c r="K3" s="5">
        <v>21</v>
      </c>
      <c r="L3" s="1"/>
    </row>
    <row r="4" spans="1:12">
      <c r="A4" s="1"/>
      <c r="B4" s="5" t="s">
        <v>247</v>
      </c>
      <c r="C4" s="5" t="s">
        <v>248</v>
      </c>
      <c r="D4" s="1"/>
      <c r="E4" s="1"/>
      <c r="F4" s="4"/>
      <c r="G4" s="5">
        <v>32</v>
      </c>
      <c r="H4" s="8"/>
      <c r="I4" s="1"/>
      <c r="J4" s="5">
        <v>67</v>
      </c>
      <c r="K4" s="1"/>
      <c r="L4" s="8"/>
    </row>
    <row r="5" spans="1:12">
      <c r="A5" s="1"/>
      <c r="B5" s="5" t="s">
        <v>250</v>
      </c>
      <c r="C5" s="5" t="s">
        <v>251</v>
      </c>
      <c r="D5" s="1"/>
      <c r="E5" s="1"/>
      <c r="F5" s="4"/>
      <c r="G5" s="5">
        <v>31</v>
      </c>
      <c r="H5" s="1"/>
      <c r="I5" s="5">
        <v>16</v>
      </c>
      <c r="J5" s="1"/>
      <c r="K5" s="8"/>
      <c r="L5" s="8"/>
    </row>
    <row r="6" spans="1:12">
      <c r="A6" s="1"/>
      <c r="B6" s="5" t="s">
        <v>253</v>
      </c>
      <c r="C6" s="5" t="s">
        <v>254</v>
      </c>
      <c r="D6" s="1"/>
      <c r="E6" s="1"/>
      <c r="F6" s="4"/>
      <c r="G6" s="4"/>
      <c r="H6" s="1"/>
      <c r="I6" s="1"/>
      <c r="J6" s="8"/>
      <c r="K6" s="6">
        <v>19</v>
      </c>
      <c r="L6" s="5">
        <v>12</v>
      </c>
    </row>
    <row r="7" spans="1:12">
      <c r="A7" s="1"/>
      <c r="B7" s="5" t="s">
        <v>179</v>
      </c>
      <c r="C7" s="5" t="s">
        <v>257</v>
      </c>
      <c r="D7" s="5"/>
      <c r="E7" s="1"/>
      <c r="F7" s="1"/>
      <c r="G7" s="1"/>
      <c r="H7" s="1"/>
      <c r="I7" s="5">
        <v>20</v>
      </c>
      <c r="J7" s="1"/>
      <c r="K7" s="6"/>
      <c r="L7" s="6">
        <v>18</v>
      </c>
    </row>
    <row r="8" spans="1:12">
      <c r="A8" s="1"/>
      <c r="B8" s="5" t="s">
        <v>259</v>
      </c>
      <c r="C8" s="5" t="s">
        <v>260</v>
      </c>
      <c r="D8" s="1"/>
      <c r="E8" s="1"/>
      <c r="F8" s="1"/>
      <c r="G8" s="8"/>
      <c r="H8" s="1"/>
      <c r="I8" s="1"/>
      <c r="J8" s="5">
        <v>55</v>
      </c>
      <c r="K8" s="6">
        <v>21</v>
      </c>
      <c r="L8" s="1"/>
    </row>
    <row r="9" spans="1:12">
      <c r="A9" s="1"/>
      <c r="B9" s="5" t="s">
        <v>262</v>
      </c>
      <c r="C9" s="5" t="s">
        <v>263</v>
      </c>
      <c r="D9" s="1"/>
      <c r="E9" s="1"/>
      <c r="F9" s="6"/>
      <c r="G9" s="1"/>
      <c r="H9" s="1"/>
      <c r="I9" s="1"/>
      <c r="J9" s="6">
        <v>51</v>
      </c>
      <c r="K9" s="5">
        <v>21</v>
      </c>
      <c r="L9" s="1"/>
    </row>
    <row r="10" spans="1:12">
      <c r="A10" s="1"/>
      <c r="B10" s="5" t="s">
        <v>9</v>
      </c>
      <c r="C10" s="5" t="s">
        <v>143</v>
      </c>
      <c r="D10" s="1"/>
      <c r="E10" s="1"/>
      <c r="F10" s="6">
        <v>45</v>
      </c>
      <c r="G10" s="8"/>
      <c r="H10" s="1"/>
      <c r="I10" s="1"/>
      <c r="J10" s="5">
        <v>68</v>
      </c>
      <c r="K10" s="1"/>
      <c r="L10" s="1"/>
    </row>
    <row r="11" spans="1:12">
      <c r="A11" s="1"/>
      <c r="B11" s="5" t="s">
        <v>219</v>
      </c>
      <c r="C11" s="5" t="s">
        <v>265</v>
      </c>
      <c r="D11" s="1"/>
      <c r="E11" s="1"/>
      <c r="F11" s="5">
        <v>38</v>
      </c>
      <c r="G11" s="1"/>
      <c r="H11" s="5">
        <v>14</v>
      </c>
      <c r="I11" s="1"/>
      <c r="J11" s="8"/>
      <c r="K11" s="8"/>
      <c r="L11" s="1"/>
    </row>
    <row r="12" spans="1:12">
      <c r="A12" s="1"/>
      <c r="B12" s="5" t="s">
        <v>267</v>
      </c>
      <c r="C12" s="5" t="s">
        <v>268</v>
      </c>
      <c r="D12" s="1"/>
      <c r="E12" s="1"/>
      <c r="F12" s="1"/>
      <c r="G12" s="8"/>
      <c r="H12" s="5">
        <v>22</v>
      </c>
      <c r="I12" s="1"/>
      <c r="J12" s="1"/>
      <c r="K12" s="5">
        <v>19</v>
      </c>
      <c r="L12" s="8"/>
    </row>
    <row r="13" spans="1:12">
      <c r="A13" s="1"/>
      <c r="B13" s="5" t="s">
        <v>270</v>
      </c>
      <c r="C13" s="5" t="s">
        <v>271</v>
      </c>
      <c r="D13" s="1"/>
      <c r="E13" s="1"/>
      <c r="F13" s="6">
        <v>32</v>
      </c>
      <c r="G13" s="8"/>
      <c r="H13" s="5">
        <v>13</v>
      </c>
      <c r="I13" s="1"/>
      <c r="J13" s="1"/>
      <c r="K13" s="1"/>
      <c r="L13" s="1"/>
    </row>
    <row r="14" spans="1:12">
      <c r="A14" s="1"/>
      <c r="B14" s="5" t="s">
        <v>272</v>
      </c>
      <c r="C14" s="5" t="s">
        <v>273</v>
      </c>
      <c r="D14" s="1"/>
      <c r="E14" s="1"/>
      <c r="F14" s="1"/>
      <c r="G14" s="1"/>
      <c r="H14" s="5">
        <v>10</v>
      </c>
      <c r="I14" s="8"/>
      <c r="J14" s="8"/>
      <c r="K14" s="1"/>
      <c r="L14" s="5">
        <v>14</v>
      </c>
    </row>
    <row r="15" spans="1:12">
      <c r="A15" s="1"/>
      <c r="B15" s="1"/>
      <c r="C15" s="1"/>
      <c r="D15" s="1"/>
      <c r="E15" s="1"/>
      <c r="F15" s="1"/>
      <c r="G15" s="1"/>
      <c r="H15" s="1"/>
      <c r="I15" s="1"/>
      <c r="J15" s="8"/>
      <c r="K15" s="8"/>
      <c r="L15" s="1"/>
    </row>
    <row r="16" spans="1:12">
      <c r="A16" s="1"/>
      <c r="B16" s="1"/>
      <c r="C16" s="1"/>
      <c r="D16" s="1"/>
      <c r="E16" s="2" t="s">
        <v>52</v>
      </c>
      <c r="F16" s="9">
        <f t="shared" ref="F16:L16" si="0">SUM(LARGE(F2:F15,1)+LARGE(F2:F15,2))</f>
        <v>83</v>
      </c>
      <c r="G16" s="9">
        <f t="shared" si="0"/>
        <v>63</v>
      </c>
      <c r="H16" s="9">
        <f t="shared" si="0"/>
        <v>36</v>
      </c>
      <c r="I16" s="9">
        <f t="shared" si="0"/>
        <v>48</v>
      </c>
      <c r="J16" s="9">
        <f t="shared" si="0"/>
        <v>135</v>
      </c>
      <c r="K16" s="9">
        <f t="shared" si="0"/>
        <v>42</v>
      </c>
      <c r="L16" s="9">
        <f t="shared" si="0"/>
        <v>32</v>
      </c>
    </row>
    <row r="17" spans="1:12">
      <c r="A17" s="1"/>
      <c r="B17" s="1"/>
      <c r="C17" s="1"/>
      <c r="D17" s="1"/>
      <c r="E17" s="3" t="s">
        <v>60</v>
      </c>
      <c r="F17" s="5">
        <v>83</v>
      </c>
      <c r="G17" s="5">
        <v>70</v>
      </c>
      <c r="H17" s="5">
        <v>47</v>
      </c>
      <c r="I17" s="5">
        <v>55</v>
      </c>
      <c r="J17" s="5">
        <v>147</v>
      </c>
      <c r="K17" s="5">
        <v>53</v>
      </c>
      <c r="L17" s="5">
        <v>43</v>
      </c>
    </row>
    <row r="18" spans="1:12">
      <c r="A18" s="1"/>
      <c r="B18" s="1"/>
      <c r="C18" s="1"/>
      <c r="D18" s="1"/>
      <c r="E18" s="2" t="s">
        <v>61</v>
      </c>
      <c r="F18" s="10">
        <f t="shared" ref="F18:L18" si="1">100/F17</f>
        <v>1.2048192771084338</v>
      </c>
      <c r="G18" s="10">
        <f t="shared" si="1"/>
        <v>1.4285714285714286</v>
      </c>
      <c r="H18" s="10">
        <f t="shared" si="1"/>
        <v>2.1276595744680851</v>
      </c>
      <c r="I18" s="10">
        <f t="shared" si="1"/>
        <v>1.8181818181818181</v>
      </c>
      <c r="J18" s="10">
        <f t="shared" si="1"/>
        <v>0.68027210884353739</v>
      </c>
      <c r="K18" s="10">
        <f t="shared" si="1"/>
        <v>1.8867924528301887</v>
      </c>
      <c r="L18" s="10">
        <f t="shared" si="1"/>
        <v>2.3255813953488373</v>
      </c>
    </row>
    <row r="19" spans="1:12">
      <c r="E19" s="11" t="s">
        <v>67</v>
      </c>
      <c r="F19" s="12">
        <f t="shared" ref="F19:L19" si="2">F16*F18</f>
        <v>100.00000000000001</v>
      </c>
      <c r="G19" s="12">
        <f t="shared" si="2"/>
        <v>90</v>
      </c>
      <c r="H19" s="12">
        <f t="shared" si="2"/>
        <v>76.595744680851055</v>
      </c>
      <c r="I19" s="12">
        <f t="shared" si="2"/>
        <v>87.272727272727266</v>
      </c>
      <c r="J19" s="12">
        <f t="shared" si="2"/>
        <v>91.836734693877546</v>
      </c>
      <c r="K19" s="12">
        <f t="shared" si="2"/>
        <v>79.245283018867923</v>
      </c>
      <c r="L19" s="12">
        <f t="shared" si="2"/>
        <v>74.418604651162795</v>
      </c>
    </row>
    <row r="20" spans="1:12">
      <c r="E20" s="11" t="s">
        <v>70</v>
      </c>
      <c r="F20" s="29">
        <v>448.4</v>
      </c>
    </row>
    <row r="22" spans="1:12">
      <c r="B22" s="11" t="s">
        <v>71</v>
      </c>
    </row>
    <row r="31" spans="1:12">
      <c r="B31" s="11" t="s">
        <v>72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  <pageSetUpPr fitToPage="1"/>
  </sheetPr>
  <dimension ref="A1:L31"/>
  <sheetViews>
    <sheetView workbookViewId="0">
      <pane ySplit="1" topLeftCell="A2" activePane="bottomLeft" state="frozen"/>
      <selection pane="bottomLeft" activeCell="B3" sqref="B3"/>
    </sheetView>
  </sheetViews>
  <sheetFormatPr defaultColWidth="14.42578125" defaultRowHeight="15.75" customHeight="1"/>
  <cols>
    <col min="5" max="5" width="20.5703125" customWidth="1"/>
  </cols>
  <sheetData>
    <row r="1" spans="1:12">
      <c r="A1" s="1"/>
      <c r="B1" s="2" t="s">
        <v>0</v>
      </c>
      <c r="C1" s="1"/>
      <c r="D1" s="1"/>
      <c r="E1" s="1"/>
      <c r="F1" s="1" t="s">
        <v>1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</row>
    <row r="2" spans="1:12">
      <c r="A2" s="3" t="s">
        <v>8</v>
      </c>
      <c r="B2" s="4">
        <v>1</v>
      </c>
      <c r="C2" s="1"/>
      <c r="D2" s="1"/>
      <c r="E2" s="4" t="s">
        <v>283</v>
      </c>
      <c r="F2" s="31"/>
      <c r="G2" s="31"/>
      <c r="H2" s="32"/>
      <c r="I2" s="32"/>
      <c r="J2" s="32"/>
      <c r="K2" s="6">
        <v>21</v>
      </c>
      <c r="L2" s="6">
        <v>22</v>
      </c>
    </row>
    <row r="3" spans="1:12">
      <c r="B3" s="4">
        <v>2</v>
      </c>
      <c r="C3" s="1"/>
      <c r="D3" s="1"/>
      <c r="E3" s="4" t="s">
        <v>290</v>
      </c>
      <c r="F3" s="31"/>
      <c r="G3" s="31"/>
      <c r="H3" s="32"/>
      <c r="I3" s="6">
        <v>28</v>
      </c>
      <c r="J3" s="32"/>
      <c r="K3" s="6">
        <v>24</v>
      </c>
      <c r="L3" s="32"/>
    </row>
    <row r="4" spans="1:12">
      <c r="B4" s="4">
        <v>3</v>
      </c>
      <c r="C4" s="1"/>
      <c r="E4" s="4" t="s">
        <v>295</v>
      </c>
      <c r="F4" s="31"/>
      <c r="G4" s="31"/>
      <c r="H4" s="6">
        <v>11</v>
      </c>
      <c r="I4" s="6">
        <v>15</v>
      </c>
      <c r="J4" s="32"/>
      <c r="K4" s="31"/>
      <c r="L4" s="32"/>
    </row>
    <row r="5" spans="1:12">
      <c r="B5" s="4">
        <v>4</v>
      </c>
      <c r="C5" s="1"/>
      <c r="D5" s="1"/>
      <c r="E5" s="13" t="s">
        <v>299</v>
      </c>
      <c r="F5" s="6">
        <v>24</v>
      </c>
      <c r="G5" s="31"/>
      <c r="H5" s="31"/>
      <c r="I5" s="31"/>
      <c r="J5" s="6">
        <v>33</v>
      </c>
      <c r="K5" s="32"/>
      <c r="L5" s="32"/>
    </row>
    <row r="6" spans="1:12">
      <c r="B6" s="4">
        <v>5</v>
      </c>
      <c r="C6" s="1"/>
      <c r="D6" s="1"/>
      <c r="E6" s="4" t="s">
        <v>301</v>
      </c>
      <c r="F6" s="32"/>
      <c r="G6" s="6">
        <v>35</v>
      </c>
      <c r="H6" s="32"/>
      <c r="I6" s="32"/>
      <c r="J6" s="32"/>
      <c r="K6" s="6">
        <v>26</v>
      </c>
      <c r="L6" s="32"/>
    </row>
    <row r="7" spans="1:12">
      <c r="B7" s="4">
        <v>6</v>
      </c>
      <c r="C7" s="1"/>
      <c r="D7" s="1"/>
      <c r="E7" s="4" t="s">
        <v>304</v>
      </c>
      <c r="F7" s="32"/>
      <c r="G7" s="6">
        <v>32</v>
      </c>
      <c r="H7" s="32"/>
      <c r="I7" s="32"/>
      <c r="J7" s="32"/>
      <c r="K7" s="6">
        <v>20</v>
      </c>
      <c r="L7" s="32"/>
    </row>
    <row r="8" spans="1:12">
      <c r="B8" s="4">
        <v>7</v>
      </c>
      <c r="C8" s="1"/>
      <c r="D8" s="1"/>
      <c r="E8" s="4" t="s">
        <v>307</v>
      </c>
      <c r="F8" s="6">
        <v>40</v>
      </c>
      <c r="G8" s="32"/>
      <c r="H8" s="32"/>
      <c r="I8" s="32"/>
      <c r="J8" s="6">
        <v>71</v>
      </c>
      <c r="K8" s="32"/>
      <c r="L8" s="32"/>
    </row>
    <row r="9" spans="1:12">
      <c r="B9" s="4">
        <v>8</v>
      </c>
      <c r="C9" s="1"/>
      <c r="D9" s="1"/>
      <c r="E9" s="4" t="s">
        <v>309</v>
      </c>
      <c r="F9" s="32"/>
      <c r="G9" s="6">
        <v>27</v>
      </c>
      <c r="H9" s="32"/>
      <c r="I9" s="6">
        <v>26</v>
      </c>
      <c r="J9" s="32"/>
      <c r="K9" s="32"/>
      <c r="L9" s="32"/>
    </row>
    <row r="10" spans="1:12">
      <c r="B10" s="4">
        <v>9</v>
      </c>
      <c r="C10" s="1"/>
      <c r="D10" s="1"/>
      <c r="E10" s="4" t="s">
        <v>313</v>
      </c>
      <c r="F10" s="32"/>
      <c r="G10" s="32"/>
      <c r="H10" s="32"/>
      <c r="I10" s="6"/>
      <c r="J10" s="6">
        <v>60</v>
      </c>
      <c r="K10" s="32"/>
      <c r="L10" s="6">
        <v>10</v>
      </c>
    </row>
    <row r="11" spans="1:12">
      <c r="B11" s="4">
        <v>10</v>
      </c>
      <c r="C11" s="1"/>
      <c r="D11" s="1"/>
      <c r="E11" s="13" t="s">
        <v>317</v>
      </c>
      <c r="F11" s="26">
        <v>41</v>
      </c>
      <c r="G11" s="33"/>
      <c r="H11" s="33"/>
      <c r="I11" s="33"/>
      <c r="J11" s="26">
        <v>76</v>
      </c>
      <c r="K11" s="33"/>
      <c r="L11" s="33"/>
    </row>
    <row r="12" spans="1:12">
      <c r="B12" s="4">
        <v>11</v>
      </c>
      <c r="C12" s="1"/>
      <c r="D12" s="1"/>
      <c r="E12" s="4" t="s">
        <v>332</v>
      </c>
      <c r="F12" s="6">
        <v>23</v>
      </c>
      <c r="G12" s="32"/>
      <c r="H12" s="32"/>
      <c r="I12" s="32"/>
      <c r="J12" s="6">
        <v>52</v>
      </c>
      <c r="K12" s="32"/>
      <c r="L12" s="32"/>
    </row>
    <row r="13" spans="1:12">
      <c r="B13" s="4">
        <v>12</v>
      </c>
      <c r="C13" s="1"/>
      <c r="D13" s="1"/>
      <c r="E13" s="13" t="s">
        <v>335</v>
      </c>
      <c r="F13" s="31"/>
      <c r="G13" s="6">
        <v>25</v>
      </c>
      <c r="H13" s="32"/>
      <c r="I13" s="32"/>
      <c r="J13" s="32"/>
      <c r="K13" s="6">
        <v>15</v>
      </c>
      <c r="L13" s="31"/>
    </row>
    <row r="14" spans="1:12">
      <c r="B14" s="4">
        <v>13</v>
      </c>
      <c r="C14" s="1"/>
      <c r="E14" s="4" t="s">
        <v>340</v>
      </c>
      <c r="F14" s="31"/>
      <c r="G14" s="31"/>
      <c r="H14" s="32"/>
      <c r="I14" s="32"/>
      <c r="J14" s="32"/>
      <c r="K14" s="6">
        <v>19</v>
      </c>
      <c r="L14" s="6">
        <v>21</v>
      </c>
    </row>
    <row r="15" spans="1:12">
      <c r="B15" s="4">
        <v>14</v>
      </c>
      <c r="C15" s="1"/>
      <c r="D15" s="1"/>
      <c r="E15" s="4" t="s">
        <v>343</v>
      </c>
      <c r="F15" s="32"/>
      <c r="G15" s="32"/>
      <c r="H15" s="6">
        <v>16</v>
      </c>
      <c r="I15" s="32"/>
      <c r="J15" s="6">
        <v>62</v>
      </c>
      <c r="K15" s="32"/>
      <c r="L15" s="32"/>
    </row>
    <row r="16" spans="1:12">
      <c r="B16" s="1"/>
      <c r="C16" s="1"/>
      <c r="D16" s="1"/>
      <c r="E16" s="2" t="s">
        <v>52</v>
      </c>
      <c r="F16" s="9">
        <f t="shared" ref="F16:L16" si="0">SUM(LARGE(F2:F15,1)+LARGE(F2:F15,2))</f>
        <v>81</v>
      </c>
      <c r="G16" s="9">
        <f t="shared" si="0"/>
        <v>67</v>
      </c>
      <c r="H16" s="9">
        <f t="shared" si="0"/>
        <v>27</v>
      </c>
      <c r="I16" s="9">
        <f t="shared" si="0"/>
        <v>54</v>
      </c>
      <c r="J16" s="9">
        <f t="shared" si="0"/>
        <v>147</v>
      </c>
      <c r="K16" s="9">
        <f t="shared" si="0"/>
        <v>50</v>
      </c>
      <c r="L16" s="9">
        <f t="shared" si="0"/>
        <v>43</v>
      </c>
    </row>
    <row r="17" spans="1:12">
      <c r="A17" s="1"/>
      <c r="C17" s="1"/>
      <c r="D17" s="1"/>
      <c r="E17" s="3" t="s">
        <v>60</v>
      </c>
      <c r="F17" s="5">
        <v>83</v>
      </c>
      <c r="G17" s="5">
        <v>70</v>
      </c>
      <c r="H17" s="5">
        <v>47</v>
      </c>
      <c r="I17" s="5">
        <v>55</v>
      </c>
      <c r="J17" s="5">
        <v>147</v>
      </c>
      <c r="K17" s="5">
        <v>53</v>
      </c>
      <c r="L17" s="5">
        <v>43</v>
      </c>
    </row>
    <row r="18" spans="1:12">
      <c r="A18" s="1"/>
      <c r="B18" s="1"/>
      <c r="C18" s="1"/>
      <c r="D18" s="1"/>
      <c r="E18" s="2" t="s">
        <v>61</v>
      </c>
      <c r="F18" s="10">
        <f t="shared" ref="F18:L18" si="1">100/F17</f>
        <v>1.2048192771084338</v>
      </c>
      <c r="G18" s="10">
        <f t="shared" si="1"/>
        <v>1.4285714285714286</v>
      </c>
      <c r="H18" s="10">
        <f t="shared" si="1"/>
        <v>2.1276595744680851</v>
      </c>
      <c r="I18" s="10">
        <f t="shared" si="1"/>
        <v>1.8181818181818181</v>
      </c>
      <c r="J18" s="10">
        <f t="shared" si="1"/>
        <v>0.68027210884353739</v>
      </c>
      <c r="K18" s="10">
        <f t="shared" si="1"/>
        <v>1.8867924528301887</v>
      </c>
      <c r="L18" s="10">
        <f t="shared" si="1"/>
        <v>2.3255813953488373</v>
      </c>
    </row>
    <row r="19" spans="1:12">
      <c r="E19" s="11" t="s">
        <v>67</v>
      </c>
      <c r="F19" s="12">
        <f t="shared" ref="F19:L19" si="2">F16*F18</f>
        <v>97.590361445783145</v>
      </c>
      <c r="G19" s="12">
        <f t="shared" si="2"/>
        <v>95.714285714285722</v>
      </c>
      <c r="H19" s="12">
        <f t="shared" si="2"/>
        <v>57.446808510638299</v>
      </c>
      <c r="I19" s="12">
        <f t="shared" si="2"/>
        <v>98.181818181818173</v>
      </c>
      <c r="J19" s="12">
        <f t="shared" si="2"/>
        <v>100</v>
      </c>
      <c r="K19" s="12">
        <f t="shared" si="2"/>
        <v>94.339622641509436</v>
      </c>
      <c r="L19" s="12">
        <f t="shared" si="2"/>
        <v>100</v>
      </c>
    </row>
    <row r="20" spans="1:12">
      <c r="E20" s="11" t="s">
        <v>70</v>
      </c>
      <c r="F20" s="35">
        <v>488.2</v>
      </c>
    </row>
    <row r="21" spans="1:12">
      <c r="F21" s="33"/>
      <c r="G21" s="33"/>
      <c r="H21" s="33"/>
      <c r="I21" s="33"/>
      <c r="J21" s="33"/>
      <c r="K21" s="33"/>
      <c r="L21" s="33"/>
    </row>
    <row r="22" spans="1:12">
      <c r="A22" s="11" t="s">
        <v>71</v>
      </c>
      <c r="B22" s="13">
        <v>1</v>
      </c>
      <c r="E22" s="13" t="s">
        <v>374</v>
      </c>
      <c r="F22" s="36"/>
      <c r="G22" s="33"/>
      <c r="H22" s="33"/>
      <c r="I22" s="33"/>
      <c r="J22" s="36"/>
      <c r="K22" s="26">
        <v>8</v>
      </c>
      <c r="L22" s="26">
        <v>10</v>
      </c>
    </row>
    <row r="23" spans="1:12">
      <c r="B23" s="13">
        <v>2</v>
      </c>
      <c r="E23" s="18" t="s">
        <v>376</v>
      </c>
      <c r="F23" s="33"/>
      <c r="G23" s="33"/>
      <c r="H23" s="33"/>
      <c r="I23" s="33"/>
      <c r="J23" s="33"/>
      <c r="K23" s="26">
        <v>19</v>
      </c>
      <c r="L23" s="26">
        <v>22</v>
      </c>
    </row>
    <row r="24" spans="1:12">
      <c r="B24" s="13">
        <v>3</v>
      </c>
      <c r="E24" s="18" t="s">
        <v>377</v>
      </c>
      <c r="F24" s="33"/>
      <c r="G24" s="33"/>
      <c r="H24" s="33"/>
      <c r="I24" s="26">
        <v>28</v>
      </c>
      <c r="J24" s="26">
        <v>50</v>
      </c>
      <c r="K24" s="36"/>
      <c r="L24" s="36"/>
    </row>
    <row r="25" spans="1:12">
      <c r="F25" s="33"/>
      <c r="G25" s="36"/>
      <c r="H25" s="33"/>
      <c r="I25" s="33"/>
      <c r="J25" s="33"/>
      <c r="K25" s="36"/>
      <c r="L25" s="33"/>
    </row>
    <row r="26" spans="1:12">
      <c r="F26" s="33"/>
      <c r="G26" s="33"/>
      <c r="H26" s="33"/>
      <c r="I26" s="36"/>
      <c r="J26" s="36"/>
      <c r="K26" s="33"/>
      <c r="L26" s="33"/>
    </row>
    <row r="31" spans="1:12">
      <c r="A31" s="11" t="s">
        <v>72</v>
      </c>
    </row>
  </sheetData>
  <printOptions horizontalCentered="1" gridLines="1"/>
  <pageMargins left="0.7" right="0.7" top="0.75" bottom="0.75" header="0" footer="0"/>
  <pageSetup fitToHeight="0" pageOrder="overThenDown" orientation="landscape" cellComments="atEnd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  <pageSetUpPr fitToPage="1"/>
  </sheetPr>
  <dimension ref="A1:C14"/>
  <sheetViews>
    <sheetView workbookViewId="0">
      <selection activeCell="C14" sqref="C14"/>
    </sheetView>
  </sheetViews>
  <sheetFormatPr defaultColWidth="14.42578125" defaultRowHeight="15.75" customHeight="1"/>
  <cols>
    <col min="1" max="1" width="22.140625" customWidth="1"/>
    <col min="2" max="2" width="20.28515625" customWidth="1"/>
  </cols>
  <sheetData>
    <row r="1" spans="1:3">
      <c r="A1" s="13" t="s">
        <v>284</v>
      </c>
      <c r="B1" s="13" t="s">
        <v>286</v>
      </c>
      <c r="C1" s="12">
        <f>RB!F20</f>
        <v>495.48872180451127</v>
      </c>
    </row>
    <row r="2" spans="1:3">
      <c r="B2" s="13" t="s">
        <v>298</v>
      </c>
      <c r="C2" s="12">
        <f>Marengo!F20</f>
        <v>469.43469014525385</v>
      </c>
    </row>
    <row r="3" spans="1:3">
      <c r="B3" s="13" t="s">
        <v>303</v>
      </c>
      <c r="C3" s="12">
        <f>'Marian Ctl.'!F20</f>
        <v>397.19196216988632</v>
      </c>
    </row>
    <row r="6" spans="1:3">
      <c r="A6" s="13" t="s">
        <v>310</v>
      </c>
      <c r="B6" s="13" t="s">
        <v>311</v>
      </c>
      <c r="C6" s="12">
        <f>'Woodstock North'!F20</f>
        <v>476.89678742310321</v>
      </c>
    </row>
    <row r="7" spans="1:3">
      <c r="B7" s="13" t="s">
        <v>316</v>
      </c>
      <c r="C7" s="12">
        <f>PR!F20</f>
        <v>467.39972584778593</v>
      </c>
    </row>
    <row r="8" spans="1:3">
      <c r="B8" s="13" t="s">
        <v>318</v>
      </c>
      <c r="C8" s="12">
        <f>CLS!F20</f>
        <v>463.53305039821078</v>
      </c>
    </row>
    <row r="9" spans="1:3">
      <c r="B9" s="13" t="s">
        <v>322</v>
      </c>
      <c r="C9" s="12">
        <f>Woodstock!F20</f>
        <v>387.89372341051637</v>
      </c>
    </row>
    <row r="12" spans="1:3">
      <c r="A12" s="13" t="s">
        <v>328</v>
      </c>
      <c r="B12" s="13" t="s">
        <v>329</v>
      </c>
      <c r="C12" s="18">
        <v>494.6</v>
      </c>
    </row>
    <row r="13" spans="1:3">
      <c r="B13" s="13" t="s">
        <v>331</v>
      </c>
      <c r="C13" s="12">
        <f>CLC!F20</f>
        <v>448.4</v>
      </c>
    </row>
    <row r="14" spans="1:3">
      <c r="B14" s="13" t="s">
        <v>338</v>
      </c>
      <c r="C14" s="12">
        <f>CG!F20</f>
        <v>488.2</v>
      </c>
    </row>
  </sheetData>
  <printOptions horizontalCentered="1" gridLines="1"/>
  <pageMargins left="0.7" right="0.7" top="0.75" bottom="0.75" header="0" footer="0"/>
  <pageSetup fitToHeight="0" pageOrder="overThenDown" orientation="landscape" cellComments="atEnd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  <pageSetUpPr fitToPage="1"/>
  </sheetPr>
  <dimension ref="A2:G61"/>
  <sheetViews>
    <sheetView tabSelected="1" topLeftCell="D1" workbookViewId="0">
      <selection activeCell="F23" sqref="F23"/>
    </sheetView>
  </sheetViews>
  <sheetFormatPr defaultColWidth="14.42578125" defaultRowHeight="15.75" customHeight="1"/>
  <cols>
    <col min="1" max="1" width="17.85546875" customWidth="1"/>
    <col min="2" max="2" width="20.42578125" customWidth="1"/>
    <col min="3" max="3" width="23.85546875" customWidth="1"/>
    <col min="4" max="4" width="34.85546875" bestFit="1" customWidth="1"/>
    <col min="5" max="5" width="27.7109375" bestFit="1" customWidth="1"/>
    <col min="6" max="6" width="65" bestFit="1" customWidth="1"/>
    <col min="7" max="7" width="14.7109375" customWidth="1"/>
  </cols>
  <sheetData>
    <row r="2" spans="1:7">
      <c r="A2" s="13" t="s">
        <v>284</v>
      </c>
      <c r="B2" s="13" t="s">
        <v>285</v>
      </c>
      <c r="C2" s="13" t="s">
        <v>287</v>
      </c>
      <c r="D2" s="13" t="s">
        <v>288</v>
      </c>
      <c r="E2" s="13" t="s">
        <v>287</v>
      </c>
      <c r="F2" s="13" t="s">
        <v>289</v>
      </c>
      <c r="G2" s="13" t="s">
        <v>287</v>
      </c>
    </row>
    <row r="3" spans="1:7">
      <c r="A3" s="13"/>
    </row>
    <row r="4" spans="1:7">
      <c r="A4" s="13" t="s">
        <v>1</v>
      </c>
      <c r="B4" s="14" t="s">
        <v>291</v>
      </c>
      <c r="C4" s="13" t="s">
        <v>292</v>
      </c>
      <c r="D4" s="14" t="s">
        <v>293</v>
      </c>
      <c r="E4" s="13" t="s">
        <v>294</v>
      </c>
      <c r="F4" s="14" t="s">
        <v>296</v>
      </c>
      <c r="G4" s="13" t="s">
        <v>294</v>
      </c>
    </row>
    <row r="5" spans="1:7">
      <c r="A5" s="13" t="s">
        <v>2</v>
      </c>
      <c r="B5" s="13" t="s">
        <v>297</v>
      </c>
      <c r="C5" s="13" t="s">
        <v>294</v>
      </c>
      <c r="D5" s="13" t="s">
        <v>300</v>
      </c>
      <c r="E5" s="13" t="s">
        <v>298</v>
      </c>
      <c r="F5" s="13" t="s">
        <v>302</v>
      </c>
      <c r="G5" s="13" t="s">
        <v>298</v>
      </c>
    </row>
    <row r="6" spans="1:7">
      <c r="A6" s="13" t="s">
        <v>3</v>
      </c>
      <c r="B6" s="13" t="s">
        <v>305</v>
      </c>
      <c r="C6" s="13" t="s">
        <v>294</v>
      </c>
      <c r="D6" s="13" t="s">
        <v>306</v>
      </c>
      <c r="E6" s="13" t="s">
        <v>294</v>
      </c>
      <c r="F6" s="13" t="s">
        <v>308</v>
      </c>
      <c r="G6" s="13" t="s">
        <v>292</v>
      </c>
    </row>
    <row r="7" spans="1:7">
      <c r="A7" s="13" t="s">
        <v>4</v>
      </c>
      <c r="B7" s="13" t="s">
        <v>312</v>
      </c>
      <c r="C7" s="13" t="s">
        <v>294</v>
      </c>
      <c r="D7" s="13" t="s">
        <v>314</v>
      </c>
      <c r="E7" s="13" t="s">
        <v>294</v>
      </c>
      <c r="F7" s="37" t="s">
        <v>315</v>
      </c>
      <c r="G7" s="37" t="s">
        <v>319</v>
      </c>
    </row>
    <row r="8" spans="1:7">
      <c r="A8" s="18" t="s">
        <v>320</v>
      </c>
      <c r="B8" s="13"/>
      <c r="C8" s="13"/>
      <c r="D8" s="13"/>
      <c r="F8" s="37" t="s">
        <v>321</v>
      </c>
      <c r="G8" s="37" t="s">
        <v>294</v>
      </c>
    </row>
    <row r="9" spans="1:7">
      <c r="A9" s="13" t="s">
        <v>5</v>
      </c>
      <c r="B9" s="14" t="s">
        <v>323</v>
      </c>
      <c r="C9" s="13" t="s">
        <v>292</v>
      </c>
      <c r="D9" s="5" t="s">
        <v>324</v>
      </c>
      <c r="E9" s="13" t="s">
        <v>298</v>
      </c>
      <c r="F9" s="37" t="s">
        <v>325</v>
      </c>
      <c r="G9" s="37" t="s">
        <v>292</v>
      </c>
    </row>
    <row r="10" spans="1:7">
      <c r="A10" s="18" t="s">
        <v>326</v>
      </c>
      <c r="F10" s="14" t="s">
        <v>327</v>
      </c>
      <c r="G10" s="13" t="s">
        <v>294</v>
      </c>
    </row>
    <row r="11" spans="1:7">
      <c r="A11" s="13" t="s">
        <v>6</v>
      </c>
      <c r="B11" s="13" t="s">
        <v>330</v>
      </c>
      <c r="C11" s="13" t="s">
        <v>294</v>
      </c>
      <c r="D11" s="13" t="s">
        <v>333</v>
      </c>
      <c r="E11" s="13" t="s">
        <v>298</v>
      </c>
      <c r="F11" s="13" t="s">
        <v>334</v>
      </c>
      <c r="G11" s="13" t="s">
        <v>298</v>
      </c>
    </row>
    <row r="12" spans="1:7">
      <c r="A12" s="13" t="s">
        <v>7</v>
      </c>
      <c r="B12" s="14" t="s">
        <v>336</v>
      </c>
      <c r="C12" s="13" t="s">
        <v>298</v>
      </c>
      <c r="D12" s="14" t="s">
        <v>337</v>
      </c>
      <c r="E12" s="14" t="s">
        <v>292</v>
      </c>
      <c r="F12" s="13" t="s">
        <v>339</v>
      </c>
      <c r="G12" s="18" t="s">
        <v>292</v>
      </c>
    </row>
    <row r="13" spans="1:7">
      <c r="A13" s="18" t="s">
        <v>341</v>
      </c>
      <c r="D13" s="34" t="s">
        <v>342</v>
      </c>
      <c r="E13" s="18" t="s">
        <v>292</v>
      </c>
    </row>
    <row r="15" spans="1:7">
      <c r="A15" s="13" t="s">
        <v>310</v>
      </c>
    </row>
    <row r="16" spans="1:7">
      <c r="A16" s="13"/>
    </row>
    <row r="17" spans="1:7">
      <c r="A17" s="13" t="s">
        <v>1</v>
      </c>
      <c r="B17" s="13" t="s">
        <v>344</v>
      </c>
      <c r="C17" s="13" t="s">
        <v>318</v>
      </c>
      <c r="D17" s="13" t="s">
        <v>345</v>
      </c>
      <c r="E17" s="13" t="s">
        <v>318</v>
      </c>
      <c r="F17" s="13" t="s">
        <v>346</v>
      </c>
      <c r="G17" s="13" t="s">
        <v>311</v>
      </c>
    </row>
    <row r="18" spans="1:7">
      <c r="A18" s="13" t="s">
        <v>2</v>
      </c>
      <c r="B18" s="13" t="s">
        <v>347</v>
      </c>
      <c r="C18" s="13" t="s">
        <v>318</v>
      </c>
      <c r="D18" s="13" t="s">
        <v>348</v>
      </c>
      <c r="E18" s="13" t="s">
        <v>318</v>
      </c>
      <c r="F18" s="13" t="s">
        <v>349</v>
      </c>
      <c r="G18" s="13" t="s">
        <v>311</v>
      </c>
    </row>
    <row r="19" spans="1:7">
      <c r="A19" s="13" t="s">
        <v>3</v>
      </c>
      <c r="B19" s="13" t="s">
        <v>350</v>
      </c>
      <c r="C19" s="13" t="s">
        <v>316</v>
      </c>
      <c r="D19" s="13" t="s">
        <v>351</v>
      </c>
      <c r="E19" s="13" t="s">
        <v>352</v>
      </c>
      <c r="F19" s="13" t="s">
        <v>353</v>
      </c>
      <c r="G19" s="13" t="s">
        <v>316</v>
      </c>
    </row>
    <row r="20" spans="1:7">
      <c r="A20" s="13" t="s">
        <v>4</v>
      </c>
      <c r="B20" s="13" t="s">
        <v>354</v>
      </c>
      <c r="C20" s="13" t="s">
        <v>311</v>
      </c>
      <c r="D20" s="13" t="s">
        <v>355</v>
      </c>
      <c r="E20" s="13" t="s">
        <v>316</v>
      </c>
      <c r="F20" s="13" t="s">
        <v>356</v>
      </c>
      <c r="G20" s="13" t="s">
        <v>357</v>
      </c>
    </row>
    <row r="21" spans="1:7">
      <c r="A21" s="13" t="s">
        <v>5</v>
      </c>
      <c r="B21" s="13" t="s">
        <v>358</v>
      </c>
      <c r="C21" s="13" t="s">
        <v>318</v>
      </c>
      <c r="D21" s="13" t="s">
        <v>359</v>
      </c>
      <c r="E21" s="13" t="s">
        <v>316</v>
      </c>
      <c r="F21" s="13" t="s">
        <v>360</v>
      </c>
      <c r="G21" s="13" t="s">
        <v>318</v>
      </c>
    </row>
    <row r="22" spans="1:7">
      <c r="A22" s="13" t="s">
        <v>6</v>
      </c>
      <c r="B22" s="13" t="s">
        <v>361</v>
      </c>
      <c r="C22" s="13" t="s">
        <v>311</v>
      </c>
      <c r="D22" s="13" t="s">
        <v>362</v>
      </c>
      <c r="E22" s="13" t="s">
        <v>363</v>
      </c>
      <c r="F22" s="37" t="s">
        <v>364</v>
      </c>
      <c r="G22" s="13" t="s">
        <v>365</v>
      </c>
    </row>
    <row r="23" spans="1:7">
      <c r="A23" s="13" t="s">
        <v>7</v>
      </c>
      <c r="B23" s="13" t="s">
        <v>366</v>
      </c>
      <c r="C23" s="13" t="s">
        <v>311</v>
      </c>
      <c r="D23" s="13" t="s">
        <v>367</v>
      </c>
      <c r="E23" s="13" t="s">
        <v>311</v>
      </c>
      <c r="F23" s="13" t="s">
        <v>368</v>
      </c>
      <c r="G23" s="13" t="s">
        <v>318</v>
      </c>
    </row>
    <row r="26" spans="1:7">
      <c r="A26" s="13" t="s">
        <v>328</v>
      </c>
    </row>
    <row r="27" spans="1:7">
      <c r="A27" s="13"/>
    </row>
    <row r="28" spans="1:7">
      <c r="A28" s="13" t="s">
        <v>1</v>
      </c>
      <c r="D28" s="13" t="s">
        <v>285</v>
      </c>
      <c r="E28" s="13">
        <v>45</v>
      </c>
      <c r="F28" s="13" t="s">
        <v>369</v>
      </c>
      <c r="G28" s="13" t="s">
        <v>370</v>
      </c>
    </row>
    <row r="29" spans="1:7">
      <c r="D29" s="13" t="s">
        <v>288</v>
      </c>
      <c r="E29" s="13">
        <v>41</v>
      </c>
      <c r="F29" s="14" t="s">
        <v>317</v>
      </c>
      <c r="G29" s="13" t="s">
        <v>371</v>
      </c>
    </row>
    <row r="30" spans="1:7">
      <c r="D30" s="13" t="s">
        <v>289</v>
      </c>
      <c r="E30" s="13">
        <v>40</v>
      </c>
      <c r="F30" s="13" t="s">
        <v>307</v>
      </c>
      <c r="G30" s="13" t="s">
        <v>371</v>
      </c>
    </row>
    <row r="32" spans="1:7">
      <c r="A32" s="13" t="s">
        <v>2</v>
      </c>
      <c r="D32" s="13" t="s">
        <v>285</v>
      </c>
      <c r="E32" s="13">
        <v>36</v>
      </c>
      <c r="F32" s="13" t="s">
        <v>255</v>
      </c>
      <c r="G32" s="13" t="s">
        <v>329</v>
      </c>
    </row>
    <row r="33" spans="1:7">
      <c r="D33" s="13" t="s">
        <v>288</v>
      </c>
      <c r="E33" s="13">
        <v>35</v>
      </c>
      <c r="F33" s="13" t="s">
        <v>301</v>
      </c>
      <c r="G33" s="13" t="s">
        <v>371</v>
      </c>
    </row>
    <row r="34" spans="1:7">
      <c r="D34" s="13" t="s">
        <v>289</v>
      </c>
      <c r="E34" s="13">
        <v>34</v>
      </c>
      <c r="F34" s="13" t="s">
        <v>269</v>
      </c>
      <c r="G34" s="13" t="s">
        <v>329</v>
      </c>
    </row>
    <row r="36" spans="1:7">
      <c r="A36" s="13" t="s">
        <v>3</v>
      </c>
      <c r="D36" s="13" t="s">
        <v>285</v>
      </c>
      <c r="E36" s="13">
        <v>27</v>
      </c>
      <c r="F36" s="13" t="s">
        <v>241</v>
      </c>
      <c r="G36" s="13" t="s">
        <v>329</v>
      </c>
    </row>
    <row r="37" spans="1:7">
      <c r="D37" s="13" t="s">
        <v>288</v>
      </c>
      <c r="E37" s="13">
        <v>22</v>
      </c>
      <c r="F37" s="18" t="s">
        <v>372</v>
      </c>
      <c r="G37" s="18" t="s">
        <v>370</v>
      </c>
    </row>
    <row r="38" spans="1:7">
      <c r="D38" s="13" t="s">
        <v>289</v>
      </c>
      <c r="E38" s="13">
        <v>20</v>
      </c>
      <c r="F38" s="13" t="s">
        <v>246</v>
      </c>
      <c r="G38" s="13" t="s">
        <v>329</v>
      </c>
    </row>
    <row r="40" spans="1:7">
      <c r="A40" s="13" t="s">
        <v>373</v>
      </c>
      <c r="D40" s="13" t="s">
        <v>285</v>
      </c>
      <c r="E40" s="13">
        <v>28</v>
      </c>
      <c r="F40" s="13" t="s">
        <v>258</v>
      </c>
      <c r="G40" s="13" t="s">
        <v>329</v>
      </c>
    </row>
    <row r="41" spans="1:7">
      <c r="E41" s="13">
        <v>28</v>
      </c>
      <c r="F41" s="13" t="s">
        <v>375</v>
      </c>
      <c r="G41" s="13" t="s">
        <v>370</v>
      </c>
    </row>
    <row r="42" spans="1:7">
      <c r="E42" s="13">
        <v>28</v>
      </c>
      <c r="F42" s="13" t="s">
        <v>290</v>
      </c>
      <c r="G42" s="13" t="s">
        <v>371</v>
      </c>
    </row>
    <row r="43" spans="1:7">
      <c r="E43" s="13">
        <v>28</v>
      </c>
      <c r="F43" s="18" t="s">
        <v>377</v>
      </c>
      <c r="G43" s="13" t="s">
        <v>371</v>
      </c>
    </row>
    <row r="44" spans="1:7">
      <c r="D44" s="13" t="s">
        <v>288</v>
      </c>
      <c r="E44" s="13">
        <v>27</v>
      </c>
      <c r="F44" s="13" t="s">
        <v>252</v>
      </c>
      <c r="G44" s="13" t="s">
        <v>329</v>
      </c>
    </row>
    <row r="45" spans="1:7">
      <c r="D45" s="13" t="s">
        <v>289</v>
      </c>
      <c r="E45" s="13">
        <v>26</v>
      </c>
      <c r="F45" s="13" t="s">
        <v>378</v>
      </c>
      <c r="G45" s="13" t="s">
        <v>371</v>
      </c>
    </row>
    <row r="47" spans="1:7">
      <c r="A47" s="13" t="s">
        <v>5</v>
      </c>
      <c r="D47" s="13" t="s">
        <v>285</v>
      </c>
      <c r="E47" s="13">
        <v>76</v>
      </c>
      <c r="F47" s="13" t="s">
        <v>317</v>
      </c>
      <c r="G47" s="13" t="s">
        <v>371</v>
      </c>
    </row>
    <row r="48" spans="1:7">
      <c r="D48" s="13" t="s">
        <v>288</v>
      </c>
      <c r="E48" s="13">
        <v>71</v>
      </c>
      <c r="F48" s="13" t="s">
        <v>307</v>
      </c>
      <c r="G48" s="13" t="s">
        <v>371</v>
      </c>
    </row>
    <row r="49" spans="1:7">
      <c r="D49" s="13" t="s">
        <v>379</v>
      </c>
      <c r="E49" s="13">
        <v>70</v>
      </c>
      <c r="F49" s="13" t="s">
        <v>266</v>
      </c>
      <c r="G49" s="13" t="s">
        <v>329</v>
      </c>
    </row>
    <row r="51" spans="1:7">
      <c r="A51" s="13" t="s">
        <v>6</v>
      </c>
      <c r="D51" s="18" t="s">
        <v>285</v>
      </c>
      <c r="E51" s="13">
        <v>27</v>
      </c>
      <c r="F51" s="13" t="s">
        <v>380</v>
      </c>
      <c r="G51" s="13" t="s">
        <v>329</v>
      </c>
    </row>
    <row r="52" spans="1:7">
      <c r="D52" s="13" t="s">
        <v>288</v>
      </c>
      <c r="E52" s="13">
        <v>26</v>
      </c>
      <c r="F52" s="13" t="s">
        <v>232</v>
      </c>
      <c r="G52" s="13" t="s">
        <v>329</v>
      </c>
    </row>
    <row r="53" spans="1:7">
      <c r="E53" s="13">
        <v>26</v>
      </c>
      <c r="F53" s="13" t="s">
        <v>301</v>
      </c>
      <c r="G53" s="13" t="s">
        <v>371</v>
      </c>
    </row>
    <row r="54" spans="1:7">
      <c r="D54" s="13" t="s">
        <v>289</v>
      </c>
      <c r="E54" s="13">
        <v>24</v>
      </c>
      <c r="F54" s="13" t="s">
        <v>256</v>
      </c>
      <c r="G54" s="13" t="s">
        <v>329</v>
      </c>
    </row>
    <row r="55" spans="1:7">
      <c r="E55" s="13">
        <v>24</v>
      </c>
      <c r="F55" s="13" t="s">
        <v>290</v>
      </c>
      <c r="G55" s="13" t="s">
        <v>371</v>
      </c>
    </row>
    <row r="57" spans="1:7">
      <c r="A57" s="13" t="s">
        <v>7</v>
      </c>
      <c r="D57" s="13" t="s">
        <v>285</v>
      </c>
      <c r="E57" s="13">
        <v>22</v>
      </c>
      <c r="F57" s="13" t="s">
        <v>380</v>
      </c>
      <c r="G57" s="18" t="s">
        <v>329</v>
      </c>
    </row>
    <row r="58" spans="1:7">
      <c r="E58" s="13">
        <v>22</v>
      </c>
      <c r="F58" s="13" t="s">
        <v>283</v>
      </c>
      <c r="G58" s="13" t="s">
        <v>371</v>
      </c>
    </row>
    <row r="59" spans="1:7">
      <c r="E59" s="13">
        <v>22</v>
      </c>
      <c r="F59" s="13" t="s">
        <v>376</v>
      </c>
      <c r="G59" s="13" t="s">
        <v>371</v>
      </c>
    </row>
    <row r="60" spans="1:7">
      <c r="D60" s="13" t="s">
        <v>288</v>
      </c>
      <c r="E60" s="13">
        <v>21</v>
      </c>
      <c r="F60" s="13" t="s">
        <v>340</v>
      </c>
      <c r="G60" s="13" t="s">
        <v>371</v>
      </c>
    </row>
    <row r="61" spans="1:7">
      <c r="D61" s="13" t="s">
        <v>289</v>
      </c>
      <c r="E61" s="13">
        <v>18</v>
      </c>
      <c r="F61" s="13" t="s">
        <v>381</v>
      </c>
      <c r="G61" s="13" t="s">
        <v>370</v>
      </c>
    </row>
  </sheetData>
  <printOptions horizontalCentered="1" gridLines="1"/>
  <pageMargins left="0.7" right="0.7" top="0.75" bottom="0.75" header="0" footer="0"/>
  <pageSetup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CLS</vt:lpstr>
      <vt:lpstr>PR</vt:lpstr>
      <vt:lpstr>Woodstock</vt:lpstr>
      <vt:lpstr>Woodstock North</vt:lpstr>
      <vt:lpstr>Marengo</vt:lpstr>
      <vt:lpstr>Marian Ctl.</vt:lpstr>
      <vt:lpstr>RB</vt:lpstr>
      <vt:lpstr>Barrington</vt:lpstr>
      <vt:lpstr>CLC</vt:lpstr>
      <vt:lpstr>CG</vt:lpstr>
      <vt:lpstr>Team Results</vt:lpstr>
      <vt:lpstr>Individuals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Mark Carlson</cp:lastModifiedBy>
  <dcterms:modified xsi:type="dcterms:W3CDTF">2020-02-10T21:10:16Z</dcterms:modified>
</cp:coreProperties>
</file>