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~Events\wyse\2020\"/>
    </mc:Choice>
  </mc:AlternateContent>
  <bookViews>
    <workbookView xWindow="0" yWindow="0" windowWidth="25200" windowHeight="11850"/>
  </bookViews>
  <sheets>
    <sheet name="UNL" sheetId="1" r:id="rId1"/>
    <sheet name="1500" sheetId="2" r:id="rId2"/>
    <sheet name="300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3" i="2" l="1"/>
  <c r="X15" i="1" l="1"/>
  <c r="Y13" i="1"/>
  <c r="X11" i="1"/>
  <c r="X7" i="1"/>
  <c r="X3" i="1"/>
  <c r="Y7" i="2"/>
  <c r="X7" i="2"/>
  <c r="U5" i="2"/>
  <c r="R5" i="2"/>
  <c r="O5" i="2"/>
  <c r="L5" i="2"/>
  <c r="I5" i="2"/>
  <c r="F5" i="2"/>
  <c r="C5" i="2"/>
  <c r="X5" i="3"/>
  <c r="Y3" i="3"/>
  <c r="X3" i="3"/>
  <c r="I5" i="3" l="1"/>
  <c r="U5" i="3"/>
  <c r="R5" i="3"/>
  <c r="O5" i="3"/>
  <c r="L5" i="3"/>
  <c r="F5" i="3"/>
  <c r="C5" i="3"/>
  <c r="U3" i="3"/>
  <c r="U7" i="3" s="1"/>
  <c r="R3" i="3"/>
  <c r="O3" i="3"/>
  <c r="O7" i="3" s="1"/>
  <c r="L3" i="3"/>
  <c r="L7" i="3" s="1"/>
  <c r="M5" i="3" s="1"/>
  <c r="I3" i="3"/>
  <c r="F3" i="3"/>
  <c r="F7" i="3" s="1"/>
  <c r="C3" i="3"/>
  <c r="L7" i="2"/>
  <c r="L3" i="2"/>
  <c r="L9" i="2" s="1"/>
  <c r="M5" i="2" s="1"/>
  <c r="Y5" i="2" s="1"/>
  <c r="U7" i="2"/>
  <c r="R7" i="2"/>
  <c r="O7" i="2"/>
  <c r="I7" i="2"/>
  <c r="F7" i="2"/>
  <c r="C7" i="2"/>
  <c r="U3" i="2"/>
  <c r="U9" i="2" s="1"/>
  <c r="V5" i="2" s="1"/>
  <c r="R3" i="2"/>
  <c r="O3" i="2"/>
  <c r="I3" i="2"/>
  <c r="F3" i="2"/>
  <c r="C3" i="2"/>
  <c r="U5" i="1"/>
  <c r="U7" i="1"/>
  <c r="U9" i="1"/>
  <c r="U11" i="1"/>
  <c r="U13" i="1"/>
  <c r="U15" i="1"/>
  <c r="I5" i="1"/>
  <c r="I7" i="1"/>
  <c r="I9" i="1"/>
  <c r="I11" i="1"/>
  <c r="I13" i="1"/>
  <c r="I15" i="1"/>
  <c r="C7" i="3" l="1"/>
  <c r="D5" i="3" s="1"/>
  <c r="I9" i="2"/>
  <c r="J5" i="2" s="1"/>
  <c r="R7" i="3"/>
  <c r="S3" i="3" s="1"/>
  <c r="I7" i="3"/>
  <c r="J5" i="3" s="1"/>
  <c r="G3" i="3"/>
  <c r="G5" i="3"/>
  <c r="J3" i="3"/>
  <c r="V5" i="3"/>
  <c r="Y5" i="3" s="1"/>
  <c r="V3" i="3"/>
  <c r="P5" i="3"/>
  <c r="P3" i="3"/>
  <c r="M3" i="3"/>
  <c r="M3" i="2"/>
  <c r="F9" i="2"/>
  <c r="R9" i="2"/>
  <c r="M7" i="2"/>
  <c r="V7" i="2"/>
  <c r="C9" i="2"/>
  <c r="D5" i="2" s="1"/>
  <c r="X5" i="2" s="1"/>
  <c r="O9" i="2"/>
  <c r="P5" i="2" s="1"/>
  <c r="V3" i="2"/>
  <c r="Y3" i="2" s="1"/>
  <c r="C15" i="1"/>
  <c r="C13" i="1"/>
  <c r="C11" i="1"/>
  <c r="C9" i="1"/>
  <c r="C7" i="1"/>
  <c r="C5" i="1"/>
  <c r="C3" i="1"/>
  <c r="U3" i="1"/>
  <c r="R15" i="1"/>
  <c r="R13" i="1"/>
  <c r="R11" i="1"/>
  <c r="R9" i="1"/>
  <c r="R7" i="1"/>
  <c r="R5" i="1"/>
  <c r="R3" i="1"/>
  <c r="O15" i="1"/>
  <c r="O13" i="1"/>
  <c r="O11" i="1"/>
  <c r="O9" i="1"/>
  <c r="O7" i="1"/>
  <c r="O5" i="1"/>
  <c r="O3" i="1"/>
  <c r="L15" i="1"/>
  <c r="L13" i="1"/>
  <c r="L11" i="1"/>
  <c r="L9" i="1"/>
  <c r="L7" i="1"/>
  <c r="L5" i="1"/>
  <c r="L3" i="1"/>
  <c r="I3" i="1"/>
  <c r="F15" i="1"/>
  <c r="F13" i="1"/>
  <c r="F11" i="1"/>
  <c r="F9" i="1"/>
  <c r="F7" i="1"/>
  <c r="F5" i="1"/>
  <c r="F3" i="1"/>
  <c r="J3" i="2" l="1"/>
  <c r="G7" i="2"/>
  <c r="G5" i="2"/>
  <c r="S7" i="2"/>
  <c r="S5" i="2"/>
  <c r="J7" i="2"/>
  <c r="S5" i="3"/>
  <c r="W5" i="3" s="1"/>
  <c r="Z5" i="3" s="1"/>
  <c r="D3" i="3"/>
  <c r="O17" i="1"/>
  <c r="P15" i="1" s="1"/>
  <c r="S3" i="2"/>
  <c r="L17" i="1"/>
  <c r="M5" i="1" s="1"/>
  <c r="W3" i="3"/>
  <c r="Z3" i="3" s="1"/>
  <c r="G3" i="2"/>
  <c r="D7" i="2"/>
  <c r="P3" i="2"/>
  <c r="P7" i="2"/>
  <c r="D3" i="2"/>
  <c r="U17" i="1"/>
  <c r="V7" i="1" s="1"/>
  <c r="C17" i="1"/>
  <c r="D9" i="1" s="1"/>
  <c r="X9" i="1" s="1"/>
  <c r="F17" i="1"/>
  <c r="G13" i="1" s="1"/>
  <c r="R17" i="1"/>
  <c r="S7" i="1" s="1"/>
  <c r="I17" i="1"/>
  <c r="M7" i="1" l="1"/>
  <c r="M13" i="1"/>
  <c r="X13" i="1" s="1"/>
  <c r="W5" i="2"/>
  <c r="Z5" i="2" s="1"/>
  <c r="W3" i="2"/>
  <c r="Z3" i="2" s="1"/>
  <c r="W7" i="2"/>
  <c r="Z7" i="2" s="1"/>
  <c r="P9" i="1"/>
  <c r="W9" i="1" s="1"/>
  <c r="P3" i="1"/>
  <c r="P7" i="1"/>
  <c r="W7" i="1" s="1"/>
  <c r="P11" i="1"/>
  <c r="P13" i="1"/>
  <c r="W13" i="1" s="1"/>
  <c r="P5" i="1"/>
  <c r="M3" i="1"/>
  <c r="M9" i="1"/>
  <c r="M15" i="1"/>
  <c r="M11" i="1"/>
  <c r="V11" i="1"/>
  <c r="V3" i="1"/>
  <c r="Y3" i="1" s="1"/>
  <c r="V9" i="1"/>
  <c r="Y9" i="1" s="1"/>
  <c r="V13" i="1"/>
  <c r="V5" i="1"/>
  <c r="Y5" i="1" s="1"/>
  <c r="V15" i="1"/>
  <c r="Y15" i="1" s="1"/>
  <c r="S5" i="1"/>
  <c r="D11" i="1"/>
  <c r="D5" i="1"/>
  <c r="D13" i="1"/>
  <c r="D15" i="1"/>
  <c r="D3" i="1"/>
  <c r="D7" i="1"/>
  <c r="S9" i="1"/>
  <c r="S13" i="1"/>
  <c r="S3" i="1"/>
  <c r="S15" i="1"/>
  <c r="J13" i="1"/>
  <c r="J5" i="1"/>
  <c r="X5" i="1" s="1"/>
  <c r="S11" i="1"/>
  <c r="J11" i="1"/>
  <c r="Y11" i="1" s="1"/>
  <c r="G5" i="1"/>
  <c r="J15" i="1"/>
  <c r="J7" i="1"/>
  <c r="Y7" i="1" s="1"/>
  <c r="G15" i="1"/>
  <c r="W15" i="1" s="1"/>
  <c r="G11" i="1"/>
  <c r="G3" i="1"/>
  <c r="G9" i="1"/>
  <c r="G7" i="1"/>
  <c r="J3" i="1"/>
  <c r="J9" i="1"/>
  <c r="W5" i="1" l="1"/>
  <c r="W11" i="1"/>
  <c r="Z11" i="1" s="1"/>
  <c r="Z9" i="1"/>
  <c r="Z7" i="1"/>
  <c r="Z13" i="1"/>
  <c r="Z15" i="1"/>
  <c r="W3" i="1"/>
  <c r="Z3" i="1" s="1"/>
  <c r="Z5" i="1" l="1"/>
</calcChain>
</file>

<file path=xl/sharedStrings.xml><?xml version="1.0" encoding="utf-8"?>
<sst xmlns="http://schemas.openxmlformats.org/spreadsheetml/2006/main" count="95" uniqueCount="28">
  <si>
    <t>ETHS</t>
  </si>
  <si>
    <t>BG</t>
  </si>
  <si>
    <t>conant</t>
  </si>
  <si>
    <t>NT</t>
  </si>
  <si>
    <t>NN</t>
  </si>
  <si>
    <t>NW</t>
  </si>
  <si>
    <t>ND</t>
  </si>
  <si>
    <t>Schaum</t>
  </si>
  <si>
    <t>chem</t>
  </si>
  <si>
    <t>sum2</t>
  </si>
  <si>
    <t>%</t>
  </si>
  <si>
    <t>CS</t>
  </si>
  <si>
    <t>EGL</t>
  </si>
  <si>
    <t>math</t>
  </si>
  <si>
    <t>physics</t>
  </si>
  <si>
    <t>max</t>
  </si>
  <si>
    <t>ENG</t>
  </si>
  <si>
    <t>max1</t>
  </si>
  <si>
    <t>max2</t>
  </si>
  <si>
    <t>BIO</t>
  </si>
  <si>
    <t>reqd</t>
  </si>
  <si>
    <t>total</t>
  </si>
  <si>
    <t>place</t>
  </si>
  <si>
    <t>Carmel</t>
  </si>
  <si>
    <t>St. Via</t>
  </si>
  <si>
    <t>CHA</t>
  </si>
  <si>
    <t>Regina</t>
  </si>
  <si>
    <t>revised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</si>
</sst>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</fills>
  <borders count="2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medium">
        <color indexed="64"/>
      </top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double">
        <color rgb="FF3F3F3F"/>
      </right>
      <top style="medium">
        <color indexed="64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rgb="FF3F3F3F"/>
      </right>
      <top style="double">
        <color rgb="FF3F3F3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5" fillId="4" borderId="3" applyNumberFormat="0" applyAlignment="0" applyProtection="0"/>
  </cellStyleXfs>
  <cellXfs count="68">
    <xf numFmtId="0" fontId="0" fillId="0" borderId="0" xfId="0"/>
    <xf numFmtId="1" fontId="0" fillId="0" borderId="0" xfId="0" applyNumberFormat="1"/>
    <xf numFmtId="164" fontId="0" fillId="0" borderId="0" xfId="1" applyNumberFormat="1" applyFont="1"/>
    <xf numFmtId="0" fontId="3" fillId="0" borderId="0" xfId="0" applyFont="1"/>
    <xf numFmtId="0" fontId="2" fillId="2" borderId="1" xfId="2"/>
    <xf numFmtId="164" fontId="0" fillId="0" borderId="0" xfId="0" applyNumberFormat="1"/>
    <xf numFmtId="0" fontId="0" fillId="3" borderId="2" xfId="3" applyFont="1"/>
    <xf numFmtId="1" fontId="0" fillId="3" borderId="2" xfId="3" applyNumberFormat="1" applyFont="1"/>
    <xf numFmtId="164" fontId="0" fillId="3" borderId="2" xfId="3" applyNumberFormat="1" applyFont="1"/>
    <xf numFmtId="1" fontId="2" fillId="2" borderId="1" xfId="2" applyNumberFormat="1"/>
    <xf numFmtId="164" fontId="2" fillId="2" borderId="1" xfId="2" applyNumberFormat="1"/>
    <xf numFmtId="164" fontId="3" fillId="0" borderId="0" xfId="0" applyNumberFormat="1" applyFont="1"/>
    <xf numFmtId="0" fontId="4" fillId="0" borderId="0" xfId="0" applyFont="1"/>
    <xf numFmtId="0" fontId="0" fillId="0" borderId="0" xfId="0" applyNumberFormat="1" applyFont="1" applyAlignment="1"/>
    <xf numFmtId="0" fontId="0" fillId="3" borderId="4" xfId="3" applyFont="1" applyBorder="1"/>
    <xf numFmtId="0" fontId="2" fillId="2" borderId="5" xfId="2" applyBorder="1"/>
    <xf numFmtId="0" fontId="0" fillId="0" borderId="7" xfId="0" applyNumberFormat="1" applyFont="1" applyBorder="1" applyAlignment="1"/>
    <xf numFmtId="1" fontId="0" fillId="0" borderId="7" xfId="0" applyNumberFormat="1" applyBorder="1"/>
    <xf numFmtId="1" fontId="0" fillId="3" borderId="8" xfId="3" applyNumberFormat="1" applyFont="1" applyBorder="1"/>
    <xf numFmtId="1" fontId="2" fillId="2" borderId="9" xfId="2" applyNumberFormat="1" applyBorder="1"/>
    <xf numFmtId="0" fontId="0" fillId="0" borderId="7" xfId="0" applyBorder="1"/>
    <xf numFmtId="0" fontId="0" fillId="0" borderId="12" xfId="0" applyNumberFormat="1" applyFont="1" applyBorder="1" applyAlignment="1"/>
    <xf numFmtId="1" fontId="0" fillId="0" borderId="12" xfId="0" applyNumberFormat="1" applyBorder="1"/>
    <xf numFmtId="164" fontId="0" fillId="3" borderId="13" xfId="3" applyNumberFormat="1" applyFont="1" applyBorder="1"/>
    <xf numFmtId="164" fontId="2" fillId="2" borderId="14" xfId="2" applyNumberFormat="1" applyBorder="1"/>
    <xf numFmtId="0" fontId="0" fillId="0" borderId="12" xfId="0" applyBorder="1"/>
    <xf numFmtId="164" fontId="0" fillId="0" borderId="12" xfId="0" applyNumberFormat="1" applyBorder="1"/>
    <xf numFmtId="164" fontId="3" fillId="0" borderId="12" xfId="0" applyNumberFormat="1" applyFont="1" applyBorder="1"/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0" borderId="11" xfId="0" applyBorder="1" applyProtection="1">
      <protection locked="0"/>
    </xf>
    <xf numFmtId="0" fontId="3" fillId="0" borderId="0" xfId="0" applyFont="1" applyProtection="1">
      <protection locked="0"/>
    </xf>
    <xf numFmtId="0" fontId="0" fillId="0" borderId="7" xfId="0" applyNumberFormat="1" applyFont="1" applyBorder="1" applyAlignment="1" applyProtection="1">
      <protection locked="0"/>
    </xf>
    <xf numFmtId="0" fontId="0" fillId="0" borderId="12" xfId="0" applyNumberFormat="1" applyFont="1" applyBorder="1" applyAlignment="1" applyProtection="1">
      <protection locked="0"/>
    </xf>
    <xf numFmtId="0" fontId="0" fillId="0" borderId="7" xfId="0" applyBorder="1" applyProtection="1">
      <protection locked="0"/>
    </xf>
    <xf numFmtId="0" fontId="0" fillId="0" borderId="12" xfId="0" applyBorder="1" applyProtection="1">
      <protection locked="0"/>
    </xf>
    <xf numFmtId="0" fontId="4" fillId="0" borderId="12" xfId="0" applyNumberFormat="1" applyFont="1" applyBorder="1" applyAlignment="1" applyProtection="1">
      <protection locked="0"/>
    </xf>
    <xf numFmtId="0" fontId="4" fillId="0" borderId="0" xfId="0" applyFont="1" applyProtection="1">
      <protection locked="0"/>
    </xf>
    <xf numFmtId="0" fontId="2" fillId="2" borderId="5" xfId="2" applyBorder="1" applyProtection="1">
      <protection locked="0"/>
    </xf>
    <xf numFmtId="0" fontId="0" fillId="0" borderId="12" xfId="0" applyNumberFormat="1" applyFont="1" applyFill="1" applyBorder="1" applyAlignment="1" applyProtection="1">
      <protection locked="0"/>
    </xf>
    <xf numFmtId="164" fontId="0" fillId="0" borderId="12" xfId="1" applyNumberFormat="1" applyFont="1" applyBorder="1" applyProtection="1">
      <protection locked="0"/>
    </xf>
    <xf numFmtId="164" fontId="0" fillId="0" borderId="12" xfId="0" applyNumberForma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0" xfId="0" applyNumberFormat="1" applyFont="1" applyAlignment="1" applyProtection="1">
      <protection locked="0"/>
    </xf>
    <xf numFmtId="0" fontId="2" fillId="2" borderId="1" xfId="2" applyProtection="1">
      <protection locked="0"/>
    </xf>
    <xf numFmtId="0" fontId="4" fillId="0" borderId="0" xfId="0" applyNumberFormat="1" applyFont="1" applyAlignment="1" applyProtection="1">
      <protection locked="0"/>
    </xf>
    <xf numFmtId="0" fontId="5" fillId="4" borderId="3" xfId="4"/>
    <xf numFmtId="1" fontId="5" fillId="4" borderId="3" xfId="4" applyNumberFormat="1"/>
    <xf numFmtId="164" fontId="5" fillId="4" borderId="3" xfId="4" applyNumberFormat="1"/>
    <xf numFmtId="0" fontId="5" fillId="4" borderId="3" xfId="4" applyProtection="1">
      <protection locked="0"/>
    </xf>
    <xf numFmtId="0" fontId="5" fillId="4" borderId="18" xfId="4" applyBorder="1"/>
    <xf numFmtId="1" fontId="5" fillId="4" borderId="18" xfId="4" applyNumberFormat="1" applyBorder="1"/>
    <xf numFmtId="164" fontId="5" fillId="4" borderId="18" xfId="4" applyNumberFormat="1" applyBorder="1"/>
    <xf numFmtId="0" fontId="2" fillId="2" borderId="19" xfId="2" applyBorder="1"/>
    <xf numFmtId="0" fontId="5" fillId="4" borderId="20" xfId="4" applyBorder="1" applyProtection="1">
      <protection locked="0"/>
    </xf>
    <xf numFmtId="0" fontId="2" fillId="2" borderId="21" xfId="2" applyBorder="1"/>
    <xf numFmtId="0" fontId="5" fillId="4" borderId="3" xfId="4" applyBorder="1" applyProtection="1">
      <protection locked="0"/>
    </xf>
    <xf numFmtId="0" fontId="0" fillId="0" borderId="0" xfId="0" applyBorder="1"/>
    <xf numFmtId="0" fontId="0" fillId="0" borderId="22" xfId="0" applyBorder="1" applyProtection="1">
      <protection locked="0"/>
    </xf>
    <xf numFmtId="164" fontId="2" fillId="2" borderId="21" xfId="2" applyNumberFormat="1" applyBorder="1"/>
    <xf numFmtId="164" fontId="5" fillId="4" borderId="3" xfId="4" applyNumberFormat="1" applyBorder="1" applyProtection="1">
      <protection locked="0"/>
    </xf>
    <xf numFmtId="164" fontId="3" fillId="0" borderId="0" xfId="0" applyNumberFormat="1" applyFont="1" applyBorder="1"/>
    <xf numFmtId="164" fontId="0" fillId="0" borderId="0" xfId="0" applyNumberFormat="1" applyBorder="1"/>
    <xf numFmtId="164" fontId="2" fillId="2" borderId="23" xfId="2" applyNumberFormat="1" applyBorder="1"/>
    <xf numFmtId="164" fontId="5" fillId="4" borderId="24" xfId="4" applyNumberFormat="1" applyBorder="1" applyProtection="1">
      <protection locked="0"/>
    </xf>
  </cellXfs>
  <cellStyles count="5">
    <cellStyle name="Check Cell" xfId="2" builtinId="23"/>
    <cellStyle name="Input" xfId="4" builtinId="20"/>
    <cellStyle name="Normal" xfId="0" builtinId="0"/>
    <cellStyle name="Note" xfId="3" builtinId="1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3"/>
  <sheetViews>
    <sheetView tabSelected="1" zoomScale="130" zoomScaleNormal="13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6.5" thickTop="1" thickBottom="1" x14ac:dyDescent="0.3"/>
  <cols>
    <col min="1" max="1" width="7.85546875" style="28" bestFit="1" customWidth="1"/>
    <col min="2" max="2" width="4.7109375" bestFit="1" customWidth="1"/>
    <col min="3" max="3" width="5.7109375" bestFit="1" customWidth="1"/>
    <col min="4" max="4" width="7.5703125" style="6" bestFit="1" customWidth="1"/>
    <col min="5" max="5" width="5.85546875" style="28" bestFit="1" customWidth="1"/>
    <col min="6" max="6" width="5.7109375" bestFit="1" customWidth="1"/>
    <col min="7" max="7" width="7.5703125" style="4" bestFit="1" customWidth="1"/>
    <col min="8" max="8" width="4.28515625" style="28" bestFit="1" customWidth="1"/>
    <col min="9" max="9" width="5.7109375" bestFit="1" customWidth="1"/>
    <col min="10" max="10" width="7.5703125" style="6" bestFit="1" customWidth="1"/>
    <col min="11" max="11" width="4.7109375" style="28" bestFit="1" customWidth="1"/>
    <col min="12" max="12" width="5.7109375" bestFit="1" customWidth="1"/>
    <col min="13" max="13" width="7.5703125" style="6" bestFit="1" customWidth="1"/>
    <col min="14" max="14" width="4.28515625" style="28" bestFit="1" customWidth="1"/>
    <col min="15" max="15" width="5.7109375" bestFit="1" customWidth="1"/>
    <col min="16" max="16" width="7.5703125" style="4" bestFit="1" customWidth="1"/>
    <col min="17" max="17" width="5.5703125" style="28" bestFit="1" customWidth="1"/>
    <col min="18" max="18" width="5.7109375" bestFit="1" customWidth="1"/>
    <col min="19" max="19" width="7.5703125" style="4" bestFit="1" customWidth="1"/>
    <col min="20" max="20" width="7.42578125" style="28" bestFit="1" customWidth="1"/>
    <col min="21" max="21" width="5.7109375" bestFit="1" customWidth="1"/>
    <col min="22" max="22" width="7.5703125" style="6" bestFit="1" customWidth="1"/>
    <col min="23" max="23" width="7.5703125" bestFit="1" customWidth="1"/>
    <col min="24" max="25" width="7.5703125" style="28" bestFit="1" customWidth="1"/>
    <col min="26" max="26" width="7.5703125" bestFit="1" customWidth="1"/>
    <col min="27" max="27" width="5.7109375" style="28" bestFit="1" customWidth="1"/>
    <col min="28" max="28" width="7.5703125" style="28" bestFit="1" customWidth="1"/>
  </cols>
  <sheetData>
    <row r="1" spans="1:28" thickTop="1" thickBot="1" x14ac:dyDescent="0.3">
      <c r="B1" t="s">
        <v>19</v>
      </c>
      <c r="C1" t="s">
        <v>9</v>
      </c>
      <c r="D1" s="14" t="s">
        <v>10</v>
      </c>
      <c r="E1" s="31" t="s">
        <v>8</v>
      </c>
      <c r="F1" s="3" t="s">
        <v>9</v>
      </c>
      <c r="G1" s="15" t="s">
        <v>10</v>
      </c>
      <c r="H1" s="28" t="s">
        <v>11</v>
      </c>
      <c r="I1" t="s">
        <v>9</v>
      </c>
      <c r="J1" s="14" t="s">
        <v>10</v>
      </c>
      <c r="K1" s="28" t="s">
        <v>16</v>
      </c>
      <c r="L1" t="s">
        <v>9</v>
      </c>
      <c r="M1" s="14" t="s">
        <v>10</v>
      </c>
      <c r="N1" s="38" t="s">
        <v>12</v>
      </c>
      <c r="O1" s="15" t="s">
        <v>9</v>
      </c>
      <c r="P1" s="15" t="s">
        <v>10</v>
      </c>
      <c r="Q1" s="31" t="s">
        <v>13</v>
      </c>
      <c r="R1" s="3" t="s">
        <v>9</v>
      </c>
      <c r="S1" s="15" t="s">
        <v>10</v>
      </c>
      <c r="T1" s="28" t="s">
        <v>14</v>
      </c>
      <c r="U1" t="s">
        <v>9</v>
      </c>
      <c r="V1" s="14" t="s">
        <v>10</v>
      </c>
      <c r="W1" t="s">
        <v>20</v>
      </c>
      <c r="X1" s="28" t="s">
        <v>17</v>
      </c>
      <c r="Y1" s="28" t="s">
        <v>18</v>
      </c>
      <c r="Z1" t="s">
        <v>21</v>
      </c>
      <c r="AA1" s="28" t="s">
        <v>22</v>
      </c>
      <c r="AB1" s="28" t="s">
        <v>27</v>
      </c>
    </row>
    <row r="2" spans="1:28" ht="15.75" thickBot="1" x14ac:dyDescent="0.3">
      <c r="A2" s="29" t="s">
        <v>1</v>
      </c>
      <c r="B2" s="16">
        <v>44</v>
      </c>
      <c r="C2" s="17"/>
      <c r="D2" s="18"/>
      <c r="E2" s="32">
        <v>36</v>
      </c>
      <c r="F2" s="17"/>
      <c r="G2" s="19"/>
      <c r="H2" s="32">
        <v>20</v>
      </c>
      <c r="I2" s="17"/>
      <c r="J2" s="18"/>
      <c r="K2" s="34"/>
      <c r="L2" s="17"/>
      <c r="M2" s="18"/>
      <c r="N2" s="32">
        <v>66</v>
      </c>
      <c r="O2" s="17"/>
      <c r="P2" s="19"/>
      <c r="Q2" s="32">
        <v>28</v>
      </c>
      <c r="R2" s="17"/>
      <c r="S2" s="19"/>
      <c r="T2" s="32">
        <v>25</v>
      </c>
      <c r="U2" s="17"/>
      <c r="V2" s="18"/>
      <c r="W2" s="20"/>
      <c r="X2" s="34"/>
      <c r="Y2" s="34"/>
      <c r="Z2" s="20"/>
      <c r="AA2" s="42"/>
      <c r="AB2" s="44"/>
    </row>
    <row r="3" spans="1:28" thickTop="1" thickBot="1" x14ac:dyDescent="0.3">
      <c r="A3" s="30"/>
      <c r="B3" s="21">
        <v>42</v>
      </c>
      <c r="C3" s="22">
        <f>B2+B3</f>
        <v>86</v>
      </c>
      <c r="D3" s="23">
        <f>C3/C$17</f>
        <v>0.9555555555555556</v>
      </c>
      <c r="E3" s="33">
        <v>35</v>
      </c>
      <c r="F3" s="22">
        <f>E2+E3</f>
        <v>71</v>
      </c>
      <c r="G3" s="24">
        <f>F3/F$17</f>
        <v>0.91025641025641024</v>
      </c>
      <c r="H3" s="33">
        <v>17</v>
      </c>
      <c r="I3" s="22">
        <f>H2+H3</f>
        <v>37</v>
      </c>
      <c r="J3" s="23">
        <f>I3/I$17</f>
        <v>0.82222222222222219</v>
      </c>
      <c r="K3" s="35"/>
      <c r="L3" s="22">
        <f>K2+K3</f>
        <v>0</v>
      </c>
      <c r="M3" s="23">
        <f>L3/L$17</f>
        <v>0</v>
      </c>
      <c r="N3" s="33">
        <v>60</v>
      </c>
      <c r="O3" s="22">
        <f>N2+N3</f>
        <v>126</v>
      </c>
      <c r="P3" s="24">
        <f>O3/O$17</f>
        <v>0.92647058823529416</v>
      </c>
      <c r="Q3" s="33">
        <v>36</v>
      </c>
      <c r="R3" s="22">
        <f>Q2+Q3</f>
        <v>64</v>
      </c>
      <c r="S3" s="24">
        <f>R3/R$17</f>
        <v>1</v>
      </c>
      <c r="T3" s="33">
        <v>16</v>
      </c>
      <c r="U3" s="22">
        <f>T2+T3</f>
        <v>41</v>
      </c>
      <c r="V3" s="23">
        <f>U3/U$17</f>
        <v>0.69491525423728817</v>
      </c>
      <c r="W3" s="26">
        <f>G3+P3+S3</f>
        <v>2.8367269984917045</v>
      </c>
      <c r="X3" s="40">
        <f>D3</f>
        <v>0.9555555555555556</v>
      </c>
      <c r="Y3" s="40">
        <f>V3</f>
        <v>0.69491525423728817</v>
      </c>
      <c r="Z3" s="27">
        <f>SUM(W3:Y3)</f>
        <v>4.4871978082845487</v>
      </c>
      <c r="AA3" s="43">
        <v>3</v>
      </c>
      <c r="AB3" s="45">
        <v>4</v>
      </c>
    </row>
    <row r="4" spans="1:28" ht="15.75" thickBot="1" x14ac:dyDescent="0.3">
      <c r="A4" s="29" t="s">
        <v>0</v>
      </c>
      <c r="B4" s="16">
        <v>39</v>
      </c>
      <c r="C4" s="17"/>
      <c r="D4" s="18"/>
      <c r="E4" s="32">
        <v>35</v>
      </c>
      <c r="F4" s="17"/>
      <c r="G4" s="19"/>
      <c r="H4" s="32">
        <v>20</v>
      </c>
      <c r="I4" s="17"/>
      <c r="J4" s="18"/>
      <c r="K4" s="34"/>
      <c r="L4" s="17"/>
      <c r="M4" s="18"/>
      <c r="N4" s="32">
        <v>68</v>
      </c>
      <c r="O4" s="17"/>
      <c r="P4" s="19"/>
      <c r="Q4" s="32">
        <v>28</v>
      </c>
      <c r="R4" s="17"/>
      <c r="S4" s="19"/>
      <c r="T4" s="32">
        <v>32</v>
      </c>
      <c r="U4" s="17"/>
      <c r="V4" s="18"/>
      <c r="W4" s="20"/>
      <c r="X4" s="34"/>
      <c r="Y4" s="34"/>
      <c r="Z4" s="20"/>
      <c r="AA4" s="42"/>
      <c r="AB4" s="44"/>
    </row>
    <row r="5" spans="1:28" thickTop="1" thickBot="1" x14ac:dyDescent="0.3">
      <c r="A5" s="30"/>
      <c r="B5" s="21">
        <v>38</v>
      </c>
      <c r="C5" s="22">
        <f t="shared" ref="C5" si="0">B4+B5</f>
        <v>77</v>
      </c>
      <c r="D5" s="23">
        <f>C5/C$17</f>
        <v>0.85555555555555551</v>
      </c>
      <c r="E5" s="33">
        <v>33</v>
      </c>
      <c r="F5" s="22">
        <f t="shared" ref="F5" si="1">E4+E5</f>
        <v>68</v>
      </c>
      <c r="G5" s="24">
        <f>F5/F$17</f>
        <v>0.87179487179487181</v>
      </c>
      <c r="H5" s="36">
        <v>19</v>
      </c>
      <c r="I5" s="22">
        <f t="shared" ref="I5" si="2">H4+H5</f>
        <v>39</v>
      </c>
      <c r="J5" s="23">
        <f>I5/I$17</f>
        <v>0.8666666666666667</v>
      </c>
      <c r="K5" s="35"/>
      <c r="L5" s="22">
        <f t="shared" ref="L5" si="3">K4+K5</f>
        <v>0</v>
      </c>
      <c r="M5" s="23">
        <f>L5/L$17</f>
        <v>0</v>
      </c>
      <c r="N5" s="39">
        <v>68</v>
      </c>
      <c r="O5" s="22">
        <f t="shared" ref="O5" si="4">N4+N5</f>
        <v>136</v>
      </c>
      <c r="P5" s="24">
        <f>O5/O$17</f>
        <v>1</v>
      </c>
      <c r="Q5" s="33">
        <v>28</v>
      </c>
      <c r="R5" s="22">
        <f t="shared" ref="R5" si="5">Q4+Q5</f>
        <v>56</v>
      </c>
      <c r="S5" s="24">
        <f>R5/R$17</f>
        <v>0.875</v>
      </c>
      <c r="T5" s="33">
        <v>27</v>
      </c>
      <c r="U5" s="22">
        <f t="shared" ref="U5" si="6">T4+T5</f>
        <v>59</v>
      </c>
      <c r="V5" s="23">
        <f>U5/U$17</f>
        <v>1</v>
      </c>
      <c r="W5" s="26">
        <f>G5+P5+S5</f>
        <v>2.7467948717948718</v>
      </c>
      <c r="X5" s="41">
        <f>J5</f>
        <v>0.8666666666666667</v>
      </c>
      <c r="Y5" s="41">
        <f>V5</f>
        <v>1</v>
      </c>
      <c r="Z5" s="27">
        <f t="shared" ref="Z5" si="7">SUM(W5:Y5)</f>
        <v>4.6134615384615385</v>
      </c>
      <c r="AA5" s="43">
        <v>1</v>
      </c>
      <c r="AB5" s="45">
        <v>3</v>
      </c>
    </row>
    <row r="6" spans="1:28" ht="15.75" thickBot="1" x14ac:dyDescent="0.3">
      <c r="A6" s="29" t="s">
        <v>2</v>
      </c>
      <c r="B6" s="16">
        <v>41</v>
      </c>
      <c r="C6" s="17"/>
      <c r="D6" s="18"/>
      <c r="E6" s="32">
        <v>39</v>
      </c>
      <c r="F6" s="17"/>
      <c r="G6" s="19"/>
      <c r="H6" s="32">
        <v>11</v>
      </c>
      <c r="I6" s="17"/>
      <c r="J6" s="18"/>
      <c r="K6" s="34"/>
      <c r="L6" s="17"/>
      <c r="M6" s="18"/>
      <c r="N6" s="32">
        <v>67</v>
      </c>
      <c r="O6" s="17"/>
      <c r="P6" s="19"/>
      <c r="Q6" s="32">
        <v>20</v>
      </c>
      <c r="R6" s="17"/>
      <c r="S6" s="19"/>
      <c r="T6" s="32">
        <v>10</v>
      </c>
      <c r="U6" s="17"/>
      <c r="V6" s="18"/>
      <c r="W6" s="20"/>
      <c r="X6" s="34"/>
      <c r="Y6" s="34"/>
      <c r="Z6" s="20"/>
      <c r="AA6" s="42"/>
      <c r="AB6" s="44"/>
    </row>
    <row r="7" spans="1:28" thickTop="1" thickBot="1" x14ac:dyDescent="0.3">
      <c r="A7" s="30"/>
      <c r="B7" s="21">
        <v>30</v>
      </c>
      <c r="C7" s="22">
        <f t="shared" ref="C7" si="8">B6+B7</f>
        <v>71</v>
      </c>
      <c r="D7" s="23">
        <f>C7/C$17</f>
        <v>0.78888888888888886</v>
      </c>
      <c r="E7" s="33">
        <v>39</v>
      </c>
      <c r="F7" s="22">
        <f t="shared" ref="F7" si="9">E6+E7</f>
        <v>78</v>
      </c>
      <c r="G7" s="24">
        <f>F7/F$17</f>
        <v>1</v>
      </c>
      <c r="H7" s="33">
        <v>11</v>
      </c>
      <c r="I7" s="22">
        <f t="shared" ref="I7" si="10">H6+H7</f>
        <v>22</v>
      </c>
      <c r="J7" s="23">
        <f>I7/I$17</f>
        <v>0.48888888888888887</v>
      </c>
      <c r="K7" s="35"/>
      <c r="L7" s="22">
        <f t="shared" ref="L7" si="11">K6+K7</f>
        <v>0</v>
      </c>
      <c r="M7" s="23">
        <f>L7/L$17</f>
        <v>0</v>
      </c>
      <c r="N7" s="33">
        <v>0</v>
      </c>
      <c r="O7" s="22">
        <f t="shared" ref="O7" si="12">N6+N7</f>
        <v>67</v>
      </c>
      <c r="P7" s="24">
        <f>O7/O$17</f>
        <v>0.49264705882352944</v>
      </c>
      <c r="Q7" s="33">
        <v>20</v>
      </c>
      <c r="R7" s="22">
        <f t="shared" ref="R7" si="13">Q6+Q7</f>
        <v>40</v>
      </c>
      <c r="S7" s="24">
        <f>R7/R$17</f>
        <v>0.625</v>
      </c>
      <c r="T7" s="35">
        <v>0</v>
      </c>
      <c r="U7" s="22">
        <f t="shared" ref="U7" si="14">T6+T7</f>
        <v>10</v>
      </c>
      <c r="V7" s="23">
        <f>U7/U$17</f>
        <v>0.16949152542372881</v>
      </c>
      <c r="W7" s="26">
        <f>G7+P7+S7</f>
        <v>2.1176470588235294</v>
      </c>
      <c r="X7" s="41">
        <f>D7</f>
        <v>0.78888888888888886</v>
      </c>
      <c r="Y7" s="41">
        <f>J7</f>
        <v>0.48888888888888887</v>
      </c>
      <c r="Z7" s="26">
        <f t="shared" ref="Z7" si="15">SUM(W7:Y7)</f>
        <v>3.3954248366013071</v>
      </c>
      <c r="AA7" s="43">
        <v>6</v>
      </c>
      <c r="AB7" s="45">
        <v>6</v>
      </c>
    </row>
    <row r="8" spans="1:28" ht="15.75" thickBot="1" x14ac:dyDescent="0.3">
      <c r="A8" s="29" t="s">
        <v>3</v>
      </c>
      <c r="B8" s="16">
        <v>40</v>
      </c>
      <c r="C8" s="17"/>
      <c r="D8" s="18"/>
      <c r="E8" s="32">
        <v>39</v>
      </c>
      <c r="F8" s="17"/>
      <c r="G8" s="19"/>
      <c r="H8" s="32">
        <v>14</v>
      </c>
      <c r="I8" s="17"/>
      <c r="J8" s="18"/>
      <c r="K8" s="34"/>
      <c r="L8" s="17"/>
      <c r="M8" s="18"/>
      <c r="N8" s="32">
        <v>69</v>
      </c>
      <c r="O8" s="17"/>
      <c r="P8" s="19"/>
      <c r="Q8" s="34">
        <v>29</v>
      </c>
      <c r="R8" s="17"/>
      <c r="S8" s="19"/>
      <c r="T8" s="32">
        <v>32</v>
      </c>
      <c r="U8" s="17"/>
      <c r="V8" s="18"/>
      <c r="W8" s="20"/>
      <c r="X8" s="34"/>
      <c r="Y8" s="34"/>
      <c r="Z8" s="20"/>
      <c r="AA8" s="42"/>
      <c r="AB8" s="44"/>
    </row>
    <row r="9" spans="1:28" thickTop="1" thickBot="1" x14ac:dyDescent="0.3">
      <c r="A9" s="30"/>
      <c r="B9" s="21">
        <v>38</v>
      </c>
      <c r="C9" s="22">
        <f t="shared" ref="C9" si="16">B8+B9</f>
        <v>78</v>
      </c>
      <c r="D9" s="23">
        <f>C9/C$17</f>
        <v>0.8666666666666667</v>
      </c>
      <c r="E9" s="33">
        <v>35</v>
      </c>
      <c r="F9" s="22">
        <f t="shared" ref="F9" si="17">E8+E9</f>
        <v>74</v>
      </c>
      <c r="G9" s="24">
        <f>F9/F$17</f>
        <v>0.94871794871794868</v>
      </c>
      <c r="H9" s="33">
        <v>12</v>
      </c>
      <c r="I9" s="22">
        <f t="shared" ref="I9" si="18">H8+H9</f>
        <v>26</v>
      </c>
      <c r="J9" s="23">
        <f>I9/I$17</f>
        <v>0.57777777777777772</v>
      </c>
      <c r="K9" s="35"/>
      <c r="L9" s="22">
        <f t="shared" ref="L9" si="19">K8+K9</f>
        <v>0</v>
      </c>
      <c r="M9" s="23">
        <f>L9/L$17</f>
        <v>0</v>
      </c>
      <c r="N9" s="33">
        <v>66</v>
      </c>
      <c r="O9" s="22">
        <f t="shared" ref="O9" si="20">N8+N9</f>
        <v>135</v>
      </c>
      <c r="P9" s="24">
        <f>O9/O$17</f>
        <v>0.99264705882352944</v>
      </c>
      <c r="Q9" s="35">
        <v>23</v>
      </c>
      <c r="R9" s="22">
        <f t="shared" ref="R9" si="21">Q8+Q9</f>
        <v>52</v>
      </c>
      <c r="S9" s="24">
        <f>R9/R$17</f>
        <v>0.8125</v>
      </c>
      <c r="T9" s="33">
        <v>27</v>
      </c>
      <c r="U9" s="22">
        <f t="shared" ref="U9" si="22">T8+T9</f>
        <v>59</v>
      </c>
      <c r="V9" s="23">
        <f>U9/U$17</f>
        <v>1</v>
      </c>
      <c r="W9" s="26">
        <f>G9+P9+S9</f>
        <v>2.7538650075414779</v>
      </c>
      <c r="X9" s="41">
        <f>D9</f>
        <v>0.8666666666666667</v>
      </c>
      <c r="Y9" s="41">
        <f>V9</f>
        <v>1</v>
      </c>
      <c r="Z9" s="27">
        <f t="shared" ref="Z9" si="23">SUM(W9:Y9)</f>
        <v>4.620531674208145</v>
      </c>
      <c r="AA9" s="43">
        <v>2</v>
      </c>
      <c r="AB9" s="45">
        <v>2</v>
      </c>
    </row>
    <row r="10" spans="1:28" ht="15.75" thickBot="1" x14ac:dyDescent="0.3">
      <c r="A10" s="29" t="s">
        <v>4</v>
      </c>
      <c r="B10" s="16">
        <v>45</v>
      </c>
      <c r="C10" s="17"/>
      <c r="D10" s="18"/>
      <c r="E10" s="34">
        <v>36</v>
      </c>
      <c r="F10" s="17"/>
      <c r="G10" s="19"/>
      <c r="H10" s="32">
        <v>24</v>
      </c>
      <c r="I10" s="17"/>
      <c r="J10" s="18"/>
      <c r="K10" s="32">
        <v>21</v>
      </c>
      <c r="L10" s="17"/>
      <c r="M10" s="18"/>
      <c r="N10" s="32">
        <v>65</v>
      </c>
      <c r="O10" s="17"/>
      <c r="P10" s="19"/>
      <c r="Q10" s="32">
        <v>29</v>
      </c>
      <c r="R10" s="17"/>
      <c r="S10" s="19"/>
      <c r="T10" s="32">
        <v>21</v>
      </c>
      <c r="U10" s="17"/>
      <c r="V10" s="18"/>
      <c r="W10" s="20"/>
      <c r="X10" s="34"/>
      <c r="Y10" s="34"/>
      <c r="Z10" s="20"/>
      <c r="AA10" s="42"/>
      <c r="AB10" s="44"/>
    </row>
    <row r="11" spans="1:28" thickTop="1" thickBot="1" x14ac:dyDescent="0.3">
      <c r="A11" s="30"/>
      <c r="B11" s="21">
        <v>35</v>
      </c>
      <c r="C11" s="22">
        <f t="shared" ref="C11" si="24">B10+B11</f>
        <v>80</v>
      </c>
      <c r="D11" s="23">
        <f>C11/C$17</f>
        <v>0.88888888888888884</v>
      </c>
      <c r="E11" s="35">
        <v>36</v>
      </c>
      <c r="F11" s="22">
        <f t="shared" ref="F11" si="25">E10+E11</f>
        <v>72</v>
      </c>
      <c r="G11" s="24">
        <f>F11/F$17</f>
        <v>0.92307692307692313</v>
      </c>
      <c r="H11" s="33">
        <v>21</v>
      </c>
      <c r="I11" s="22">
        <f t="shared" ref="I11" si="26">H10+H11</f>
        <v>45</v>
      </c>
      <c r="J11" s="23">
        <f>I11/I$17</f>
        <v>1</v>
      </c>
      <c r="K11" s="33">
        <v>17</v>
      </c>
      <c r="L11" s="22">
        <f t="shared" ref="L11" si="27">K10+K11</f>
        <v>38</v>
      </c>
      <c r="M11" s="23">
        <f>L11/L$17</f>
        <v>0.74509803921568629</v>
      </c>
      <c r="N11" s="33">
        <v>64</v>
      </c>
      <c r="O11" s="22">
        <f t="shared" ref="O11" si="28">N10+N11</f>
        <v>129</v>
      </c>
      <c r="P11" s="24">
        <f>O11/O$17</f>
        <v>0.94852941176470584</v>
      </c>
      <c r="Q11" s="33">
        <v>27</v>
      </c>
      <c r="R11" s="22">
        <f t="shared" ref="R11" si="29">Q10+Q11</f>
        <v>56</v>
      </c>
      <c r="S11" s="24">
        <f>R11/R$17</f>
        <v>0.875</v>
      </c>
      <c r="T11" s="33">
        <v>17</v>
      </c>
      <c r="U11" s="22">
        <f t="shared" ref="U11" si="30">T10+T11</f>
        <v>38</v>
      </c>
      <c r="V11" s="23">
        <f>U11/U$17</f>
        <v>0.64406779661016944</v>
      </c>
      <c r="W11" s="26">
        <f>G11+P11+S11</f>
        <v>2.746606334841629</v>
      </c>
      <c r="X11" s="41">
        <f>D11</f>
        <v>0.88888888888888884</v>
      </c>
      <c r="Y11" s="41">
        <f>J11</f>
        <v>1</v>
      </c>
      <c r="Z11" s="26">
        <f t="shared" ref="Z11" si="31">SUM(W11:Y11)</f>
        <v>4.6354952237305174</v>
      </c>
      <c r="AA11" s="43">
        <v>4</v>
      </c>
      <c r="AB11" s="45">
        <v>1</v>
      </c>
    </row>
    <row r="12" spans="1:28" ht="15.75" thickBot="1" x14ac:dyDescent="0.3">
      <c r="A12" s="29" t="s">
        <v>5</v>
      </c>
      <c r="B12" s="20">
        <v>41</v>
      </c>
      <c r="C12" s="17"/>
      <c r="D12" s="18"/>
      <c r="E12" s="32">
        <v>37</v>
      </c>
      <c r="F12" s="17"/>
      <c r="G12" s="19"/>
      <c r="H12" s="32">
        <v>20</v>
      </c>
      <c r="I12" s="17"/>
      <c r="J12" s="18"/>
      <c r="K12" s="32">
        <v>27</v>
      </c>
      <c r="L12" s="17"/>
      <c r="M12" s="18"/>
      <c r="N12" s="32">
        <v>68</v>
      </c>
      <c r="O12" s="17"/>
      <c r="P12" s="19"/>
      <c r="Q12" s="32">
        <v>23</v>
      </c>
      <c r="R12" s="17"/>
      <c r="S12" s="19"/>
      <c r="T12" s="32">
        <v>25</v>
      </c>
      <c r="U12" s="17"/>
      <c r="V12" s="18"/>
      <c r="W12" s="20"/>
      <c r="X12" s="34"/>
      <c r="Y12" s="34"/>
      <c r="Z12" s="20"/>
      <c r="AA12" s="42"/>
      <c r="AB12" s="44"/>
    </row>
    <row r="13" spans="1:28" thickTop="1" thickBot="1" x14ac:dyDescent="0.3">
      <c r="A13" s="30"/>
      <c r="B13" s="25">
        <v>32</v>
      </c>
      <c r="C13" s="22">
        <f t="shared" ref="C13" si="32">B12+B13</f>
        <v>73</v>
      </c>
      <c r="D13" s="23">
        <f>C13/C$17</f>
        <v>0.81111111111111112</v>
      </c>
      <c r="E13" s="33">
        <v>30</v>
      </c>
      <c r="F13" s="22">
        <f t="shared" ref="F13" si="33">E12+E13</f>
        <v>67</v>
      </c>
      <c r="G13" s="24">
        <f>F13/F$17</f>
        <v>0.85897435897435892</v>
      </c>
      <c r="H13" s="33">
        <v>18</v>
      </c>
      <c r="I13" s="22">
        <f t="shared" ref="I13" si="34">H12+H13</f>
        <v>38</v>
      </c>
      <c r="J13" s="23">
        <f>I13/I$17</f>
        <v>0.84444444444444444</v>
      </c>
      <c r="K13" s="33">
        <v>24</v>
      </c>
      <c r="L13" s="22">
        <f t="shared" ref="L13" si="35">K12+K13</f>
        <v>51</v>
      </c>
      <c r="M13" s="23">
        <f>L13/L$17</f>
        <v>1</v>
      </c>
      <c r="N13" s="33">
        <v>62</v>
      </c>
      <c r="O13" s="22">
        <f t="shared" ref="O13" si="36">N12+N13</f>
        <v>130</v>
      </c>
      <c r="P13" s="24">
        <f>O13/O$17</f>
        <v>0.95588235294117652</v>
      </c>
      <c r="Q13" s="33">
        <v>22</v>
      </c>
      <c r="R13" s="22">
        <f t="shared" ref="R13" si="37">Q12+Q13</f>
        <v>45</v>
      </c>
      <c r="S13" s="24">
        <f>R13/R$17</f>
        <v>0.703125</v>
      </c>
      <c r="T13" s="33">
        <v>21</v>
      </c>
      <c r="U13" s="22">
        <f t="shared" ref="U13" si="38">T12+T13</f>
        <v>46</v>
      </c>
      <c r="V13" s="23">
        <f>U13/U$17</f>
        <v>0.77966101694915257</v>
      </c>
      <c r="W13" s="26">
        <f>G13+P13+S13</f>
        <v>2.5179817119155352</v>
      </c>
      <c r="X13" s="41">
        <f>M13</f>
        <v>1</v>
      </c>
      <c r="Y13" s="41">
        <f>D13</f>
        <v>0.81111111111111112</v>
      </c>
      <c r="Z13" s="26">
        <f t="shared" ref="Z13" si="39">SUM(W13:Y13)</f>
        <v>4.3290928230266461</v>
      </c>
      <c r="AA13" s="43">
        <v>5</v>
      </c>
      <c r="AB13" s="45">
        <v>5</v>
      </c>
    </row>
    <row r="14" spans="1:28" ht="15.75" thickBot="1" x14ac:dyDescent="0.3">
      <c r="A14" s="29" t="s">
        <v>7</v>
      </c>
      <c r="B14" s="16">
        <v>40</v>
      </c>
      <c r="C14" s="17"/>
      <c r="D14" s="18"/>
      <c r="E14" s="32">
        <v>23</v>
      </c>
      <c r="F14" s="17"/>
      <c r="G14" s="19"/>
      <c r="H14" s="32">
        <v>10</v>
      </c>
      <c r="I14" s="17"/>
      <c r="J14" s="18"/>
      <c r="K14" s="32">
        <v>12</v>
      </c>
      <c r="L14" s="17"/>
      <c r="M14" s="18"/>
      <c r="N14" s="32">
        <v>63</v>
      </c>
      <c r="O14" s="17"/>
      <c r="P14" s="19"/>
      <c r="Q14" s="32">
        <v>11</v>
      </c>
      <c r="R14" s="17"/>
      <c r="S14" s="19"/>
      <c r="T14" s="32">
        <v>21</v>
      </c>
      <c r="U14" s="17"/>
      <c r="V14" s="18"/>
      <c r="W14" s="20"/>
      <c r="X14" s="34"/>
      <c r="Y14" s="34"/>
      <c r="Z14" s="20"/>
      <c r="AA14" s="42"/>
      <c r="AB14" s="44"/>
    </row>
    <row r="15" spans="1:28" thickTop="1" thickBot="1" x14ac:dyDescent="0.3">
      <c r="A15" s="30"/>
      <c r="B15" s="21">
        <v>50</v>
      </c>
      <c r="C15" s="22">
        <f t="shared" ref="C15" si="40">B14+B15</f>
        <v>90</v>
      </c>
      <c r="D15" s="23">
        <f>C15/C$17</f>
        <v>1</v>
      </c>
      <c r="E15" s="33">
        <v>21</v>
      </c>
      <c r="F15" s="22">
        <f t="shared" ref="F15" si="41">E14+E15</f>
        <v>44</v>
      </c>
      <c r="G15" s="24">
        <f>F15/F$17</f>
        <v>0.5641025641025641</v>
      </c>
      <c r="H15" s="35">
        <v>0</v>
      </c>
      <c r="I15" s="22">
        <f t="shared" ref="I15" si="42">H14+H15</f>
        <v>10</v>
      </c>
      <c r="J15" s="23">
        <f>I15/I$17</f>
        <v>0.22222222222222221</v>
      </c>
      <c r="K15" s="35">
        <v>0</v>
      </c>
      <c r="L15" s="22">
        <f t="shared" ref="L15" si="43">K14+K15</f>
        <v>12</v>
      </c>
      <c r="M15" s="23">
        <f>L15/L$17</f>
        <v>0.23529411764705882</v>
      </c>
      <c r="N15" s="33">
        <v>61</v>
      </c>
      <c r="O15" s="22">
        <f t="shared" ref="O15" si="44">N14+N15</f>
        <v>124</v>
      </c>
      <c r="P15" s="24">
        <f>O15/O$17</f>
        <v>0.91176470588235292</v>
      </c>
      <c r="Q15" s="33">
        <v>10</v>
      </c>
      <c r="R15" s="22">
        <f t="shared" ref="R15" si="45">Q14+Q15</f>
        <v>21</v>
      </c>
      <c r="S15" s="24">
        <f>R15/R$17</f>
        <v>0.328125</v>
      </c>
      <c r="T15" s="35">
        <v>0</v>
      </c>
      <c r="U15" s="22">
        <f t="shared" ref="U15" si="46">T14+T15</f>
        <v>21</v>
      </c>
      <c r="V15" s="23">
        <f>U15/U$17</f>
        <v>0.3559322033898305</v>
      </c>
      <c r="W15" s="26">
        <f>G15+P15+S15</f>
        <v>1.8039922699849171</v>
      </c>
      <c r="X15" s="41">
        <f>D15</f>
        <v>1</v>
      </c>
      <c r="Y15" s="41">
        <f>V15</f>
        <v>0.3559322033898305</v>
      </c>
      <c r="Z15" s="26">
        <f t="shared" ref="Z15" si="47">SUM(W15:Y15)</f>
        <v>3.1599244733747476</v>
      </c>
      <c r="AA15" s="43">
        <v>7</v>
      </c>
      <c r="AB15" s="45">
        <v>7</v>
      </c>
    </row>
    <row r="16" spans="1:28" ht="15" x14ac:dyDescent="0.25">
      <c r="D16"/>
      <c r="G16"/>
      <c r="J16"/>
      <c r="M16"/>
      <c r="P16"/>
      <c r="S16"/>
      <c r="V16"/>
    </row>
    <row r="17" spans="2:22" ht="15" x14ac:dyDescent="0.25">
      <c r="B17" s="12" t="s">
        <v>15</v>
      </c>
      <c r="C17" s="12">
        <f>MAX(C3:C15)</f>
        <v>90</v>
      </c>
      <c r="D17"/>
      <c r="F17" s="12">
        <f>MAX(F3:F15)</f>
        <v>78</v>
      </c>
      <c r="G17" s="12"/>
      <c r="H17" s="37"/>
      <c r="I17" s="12">
        <f>MAX(I3:I15)</f>
        <v>45</v>
      </c>
      <c r="J17" s="12"/>
      <c r="K17" s="37"/>
      <c r="L17" s="12">
        <f>MAX(L3:L15)</f>
        <v>51</v>
      </c>
      <c r="M17" s="12"/>
      <c r="N17" s="37"/>
      <c r="O17" s="12">
        <f>MAX(O3:O15)</f>
        <v>136</v>
      </c>
      <c r="P17" s="12"/>
      <c r="Q17" s="37"/>
      <c r="R17" s="12">
        <f>MAX(R3:R15)</f>
        <v>64</v>
      </c>
      <c r="S17" s="12"/>
      <c r="T17" s="37"/>
      <c r="U17" s="12">
        <f>MAX(U3:U15)</f>
        <v>59</v>
      </c>
      <c r="V17"/>
    </row>
    <row r="18" spans="2:22" ht="15" x14ac:dyDescent="0.25">
      <c r="D18"/>
      <c r="G18"/>
      <c r="J18"/>
      <c r="M18"/>
      <c r="P18"/>
      <c r="S18"/>
      <c r="V18"/>
    </row>
    <row r="19" spans="2:22" ht="15" x14ac:dyDescent="0.25">
      <c r="D19"/>
      <c r="G19"/>
      <c r="J19"/>
      <c r="M19"/>
      <c r="P19"/>
      <c r="S19"/>
      <c r="V19"/>
    </row>
    <row r="20" spans="2:22" ht="15" x14ac:dyDescent="0.25">
      <c r="D20"/>
      <c r="G20"/>
      <c r="J20"/>
      <c r="M20"/>
      <c r="P20"/>
      <c r="S20"/>
      <c r="V20"/>
    </row>
    <row r="21" spans="2:22" ht="15" x14ac:dyDescent="0.25">
      <c r="D21"/>
      <c r="G21"/>
      <c r="J21"/>
      <c r="M21"/>
      <c r="P21"/>
      <c r="S21"/>
      <c r="V21"/>
    </row>
    <row r="22" spans="2:22" ht="15" x14ac:dyDescent="0.25">
      <c r="D22"/>
      <c r="G22"/>
      <c r="J22"/>
      <c r="M22"/>
      <c r="P22"/>
      <c r="S22"/>
      <c r="V22"/>
    </row>
    <row r="23" spans="2:22" ht="15" x14ac:dyDescent="0.25">
      <c r="D23"/>
      <c r="G23"/>
      <c r="J23"/>
      <c r="M23"/>
      <c r="P23"/>
      <c r="S23"/>
      <c r="V23"/>
    </row>
    <row r="24" spans="2:22" ht="15" x14ac:dyDescent="0.25">
      <c r="D24"/>
      <c r="G24"/>
      <c r="J24"/>
      <c r="M24"/>
      <c r="P24"/>
      <c r="S24"/>
      <c r="V24"/>
    </row>
    <row r="25" spans="2:22" ht="15" x14ac:dyDescent="0.25">
      <c r="D25"/>
      <c r="G25"/>
      <c r="J25"/>
      <c r="M25"/>
      <c r="P25"/>
      <c r="S25"/>
      <c r="V25"/>
    </row>
    <row r="26" spans="2:22" ht="15" x14ac:dyDescent="0.25">
      <c r="D26"/>
      <c r="G26"/>
      <c r="J26"/>
      <c r="M26"/>
      <c r="P26"/>
      <c r="S26"/>
      <c r="V26"/>
    </row>
    <row r="27" spans="2:22" ht="15" x14ac:dyDescent="0.25">
      <c r="D27"/>
      <c r="G27"/>
      <c r="J27"/>
      <c r="M27"/>
      <c r="P27"/>
      <c r="S27"/>
      <c r="V27"/>
    </row>
    <row r="28" spans="2:22" ht="15" x14ac:dyDescent="0.25">
      <c r="D28"/>
      <c r="G28"/>
      <c r="J28"/>
      <c r="M28"/>
      <c r="P28"/>
      <c r="S28"/>
      <c r="V28"/>
    </row>
    <row r="29" spans="2:22" ht="15" x14ac:dyDescent="0.25">
      <c r="D29"/>
      <c r="G29"/>
      <c r="J29"/>
      <c r="M29"/>
      <c r="P29"/>
      <c r="S29"/>
      <c r="V29"/>
    </row>
    <row r="30" spans="2:22" ht="15" x14ac:dyDescent="0.25">
      <c r="D30"/>
      <c r="G30"/>
      <c r="J30"/>
      <c r="M30"/>
      <c r="P30"/>
      <c r="S30"/>
      <c r="V30"/>
    </row>
    <row r="31" spans="2:22" ht="15" x14ac:dyDescent="0.25">
      <c r="D31"/>
      <c r="G31"/>
      <c r="J31"/>
      <c r="M31"/>
      <c r="P31"/>
      <c r="S31"/>
      <c r="V31"/>
    </row>
    <row r="32" spans="2:22" ht="15" x14ac:dyDescent="0.25">
      <c r="D32"/>
      <c r="G32"/>
      <c r="J32"/>
      <c r="M32"/>
      <c r="P32"/>
      <c r="S32"/>
      <c r="V32"/>
    </row>
    <row r="33" spans="4:22" ht="15" x14ac:dyDescent="0.25">
      <c r="D33"/>
      <c r="G33"/>
      <c r="J33"/>
      <c r="M33"/>
      <c r="P33"/>
      <c r="S33"/>
      <c r="V33"/>
    </row>
    <row r="34" spans="4:22" ht="15" x14ac:dyDescent="0.25">
      <c r="D34"/>
      <c r="G34"/>
      <c r="J34"/>
      <c r="M34"/>
      <c r="P34"/>
      <c r="S34"/>
      <c r="V34"/>
    </row>
    <row r="35" spans="4:22" ht="15" x14ac:dyDescent="0.25">
      <c r="D35"/>
      <c r="G35"/>
      <c r="J35"/>
      <c r="M35"/>
      <c r="P35"/>
      <c r="S35"/>
      <c r="V35"/>
    </row>
    <row r="36" spans="4:22" ht="15" x14ac:dyDescent="0.25">
      <c r="D36"/>
      <c r="G36"/>
      <c r="J36"/>
      <c r="M36"/>
      <c r="P36"/>
      <c r="S36"/>
      <c r="V36"/>
    </row>
    <row r="37" spans="4:22" ht="15" x14ac:dyDescent="0.25">
      <c r="D37"/>
      <c r="G37"/>
      <c r="J37"/>
      <c r="M37"/>
      <c r="P37"/>
      <c r="S37"/>
      <c r="V37"/>
    </row>
    <row r="38" spans="4:22" ht="15" x14ac:dyDescent="0.25">
      <c r="D38"/>
      <c r="G38"/>
      <c r="J38"/>
      <c r="M38"/>
      <c r="P38"/>
      <c r="S38"/>
      <c r="V38"/>
    </row>
    <row r="39" spans="4:22" ht="15.75" thickBot="1" x14ac:dyDescent="0.3">
      <c r="D39"/>
      <c r="G39"/>
      <c r="J39"/>
      <c r="M39"/>
      <c r="P39"/>
      <c r="S39"/>
      <c r="V39"/>
    </row>
    <row r="40" spans="4:22" ht="15" x14ac:dyDescent="0.25"/>
    <row r="41" spans="4:22" ht="15" x14ac:dyDescent="0.25"/>
    <row r="42" spans="4:22" ht="15" x14ac:dyDescent="0.25"/>
    <row r="43" spans="4:22" ht="15" x14ac:dyDescent="0.25"/>
  </sheetData>
  <sheetProtection sheet="1" objects="1" scenarios="1"/>
  <pageMargins left="0.7" right="0.7" top="0.75" bottom="0.75" header="0.3" footer="0.3"/>
  <pageSetup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3"/>
  <sheetViews>
    <sheetView zoomScale="130" zoomScaleNormal="13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W16" sqref="W16"/>
    </sheetView>
  </sheetViews>
  <sheetFormatPr defaultRowHeight="16.5" thickTop="1" thickBottom="1" x14ac:dyDescent="0.3"/>
  <cols>
    <col min="1" max="1" width="7.28515625" bestFit="1" customWidth="1"/>
    <col min="2" max="2" width="4.7109375" style="28" bestFit="1" customWidth="1"/>
    <col min="3" max="3" width="5.7109375" bestFit="1" customWidth="1"/>
    <col min="4" max="4" width="7.5703125" style="6" bestFit="1" customWidth="1"/>
    <col min="5" max="5" width="5.85546875" style="28" bestFit="1" customWidth="1"/>
    <col min="6" max="6" width="5.7109375" bestFit="1" customWidth="1"/>
    <col min="7" max="7" width="7.5703125" style="4" bestFit="1" customWidth="1"/>
    <col min="8" max="8" width="3.28515625" style="28" bestFit="1" customWidth="1"/>
    <col min="9" max="9" width="5.7109375" bestFit="1" customWidth="1"/>
    <col min="10" max="10" width="7.5703125" style="6" bestFit="1" customWidth="1"/>
    <col min="11" max="11" width="4.7109375" style="28" bestFit="1" customWidth="1"/>
    <col min="12" max="12" width="5.7109375" bestFit="1" customWidth="1"/>
    <col min="13" max="13" width="7.5703125" style="6" bestFit="1" customWidth="1"/>
    <col min="14" max="14" width="4.28515625" style="28" bestFit="1" customWidth="1"/>
    <col min="15" max="15" width="5.7109375" bestFit="1" customWidth="1"/>
    <col min="16" max="16" width="7.5703125" style="4" bestFit="1" customWidth="1"/>
    <col min="17" max="17" width="5.5703125" style="28" bestFit="1" customWidth="1"/>
    <col min="18" max="18" width="5.7109375" bestFit="1" customWidth="1"/>
    <col min="19" max="19" width="7.5703125" style="4" bestFit="1" customWidth="1"/>
    <col min="20" max="20" width="7.42578125" style="28" bestFit="1" customWidth="1"/>
    <col min="21" max="21" width="5.7109375" bestFit="1" customWidth="1"/>
    <col min="22" max="22" width="7.5703125" style="6" bestFit="1" customWidth="1"/>
    <col min="23" max="23" width="7.5703125" bestFit="1" customWidth="1"/>
    <col min="24" max="25" width="7.5703125" style="28" bestFit="1" customWidth="1"/>
    <col min="26" max="26" width="7.5703125" bestFit="1" customWidth="1"/>
    <col min="27" max="27" width="5.7109375" style="28" bestFit="1" customWidth="1"/>
    <col min="28" max="28" width="7.5703125" style="28" bestFit="1" customWidth="1"/>
  </cols>
  <sheetData>
    <row r="1" spans="1:28" thickTop="1" thickBot="1" x14ac:dyDescent="0.3">
      <c r="B1" s="52" t="s">
        <v>19</v>
      </c>
      <c r="C1" s="49" t="s">
        <v>9</v>
      </c>
      <c r="D1" s="49" t="s">
        <v>10</v>
      </c>
      <c r="E1" s="47" t="s">
        <v>8</v>
      </c>
      <c r="F1" s="4" t="s">
        <v>9</v>
      </c>
      <c r="G1" s="4" t="s">
        <v>10</v>
      </c>
      <c r="H1" s="52" t="s">
        <v>11</v>
      </c>
      <c r="I1" s="49" t="s">
        <v>9</v>
      </c>
      <c r="J1" s="49" t="s">
        <v>10</v>
      </c>
      <c r="K1" s="52" t="s">
        <v>16</v>
      </c>
      <c r="L1" s="49" t="s">
        <v>9</v>
      </c>
      <c r="M1" s="49" t="s">
        <v>10</v>
      </c>
      <c r="N1" s="47" t="s">
        <v>12</v>
      </c>
      <c r="O1" s="4" t="s">
        <v>9</v>
      </c>
      <c r="P1" s="4" t="s">
        <v>10</v>
      </c>
      <c r="Q1" s="47" t="s">
        <v>13</v>
      </c>
      <c r="R1" s="4" t="s">
        <v>9</v>
      </c>
      <c r="S1" s="4" t="s">
        <v>10</v>
      </c>
      <c r="T1" s="52" t="s">
        <v>14</v>
      </c>
      <c r="U1" s="49" t="s">
        <v>9</v>
      </c>
      <c r="V1" s="53" t="s">
        <v>10</v>
      </c>
      <c r="W1" s="56" t="s">
        <v>20</v>
      </c>
      <c r="X1" s="57" t="s">
        <v>17</v>
      </c>
      <c r="Y1" s="57" t="s">
        <v>18</v>
      </c>
      <c r="Z1" s="20" t="s">
        <v>21</v>
      </c>
      <c r="AA1" s="42" t="s">
        <v>22</v>
      </c>
      <c r="AB1" s="28" t="s">
        <v>27</v>
      </c>
    </row>
    <row r="2" spans="1:28" thickTop="1" thickBot="1" x14ac:dyDescent="0.3">
      <c r="A2" t="s">
        <v>23</v>
      </c>
      <c r="B2" s="46">
        <v>37</v>
      </c>
      <c r="C2" s="1"/>
      <c r="D2" s="50"/>
      <c r="E2" s="46">
        <v>26</v>
      </c>
      <c r="F2" s="1"/>
      <c r="G2" s="9"/>
      <c r="H2" s="46">
        <v>13</v>
      </c>
      <c r="I2" s="1"/>
      <c r="J2" s="50"/>
      <c r="K2" s="46">
        <v>26</v>
      </c>
      <c r="L2" s="1"/>
      <c r="M2" s="50"/>
      <c r="N2" s="28">
        <v>67</v>
      </c>
      <c r="O2" s="1"/>
      <c r="P2" s="9"/>
      <c r="Q2" s="46">
        <v>23</v>
      </c>
      <c r="R2" s="1"/>
      <c r="S2" s="9"/>
      <c r="T2" s="46">
        <v>28</v>
      </c>
      <c r="U2" s="1"/>
      <c r="V2" s="54"/>
      <c r="W2" s="58"/>
      <c r="X2" s="59"/>
      <c r="Y2" s="59"/>
      <c r="Z2" s="60"/>
      <c r="AA2" s="61"/>
    </row>
    <row r="3" spans="1:28" thickTop="1" thickBot="1" x14ac:dyDescent="0.3">
      <c r="B3" s="48">
        <v>26</v>
      </c>
      <c r="C3" s="1">
        <f>B2+B3</f>
        <v>63</v>
      </c>
      <c r="D3" s="51">
        <f>C3/C$9</f>
        <v>0.85135135135135132</v>
      </c>
      <c r="E3" s="46">
        <v>22</v>
      </c>
      <c r="F3" s="1">
        <f>E2+E3</f>
        <v>48</v>
      </c>
      <c r="G3" s="10">
        <f>F3/F$9</f>
        <v>0.69565217391304346</v>
      </c>
      <c r="H3" s="28">
        <v>0</v>
      </c>
      <c r="I3" s="1">
        <f>H2+H3</f>
        <v>13</v>
      </c>
      <c r="J3" s="51">
        <f>I3/I$9</f>
        <v>0.61904761904761907</v>
      </c>
      <c r="K3" s="48">
        <v>22</v>
      </c>
      <c r="L3" s="1">
        <f>K2+K3</f>
        <v>48</v>
      </c>
      <c r="M3" s="51">
        <f>L3/L$9</f>
        <v>1</v>
      </c>
      <c r="N3" s="28">
        <v>54</v>
      </c>
      <c r="O3" s="1">
        <f>N2+N3</f>
        <v>121</v>
      </c>
      <c r="P3" s="10">
        <f>O3/O$9</f>
        <v>0.852112676056338</v>
      </c>
      <c r="Q3" s="46">
        <v>19</v>
      </c>
      <c r="R3" s="1">
        <f>Q2+Q3</f>
        <v>42</v>
      </c>
      <c r="S3" s="10">
        <f>R3/R$9</f>
        <v>0.8936170212765957</v>
      </c>
      <c r="T3" s="46">
        <v>16</v>
      </c>
      <c r="U3" s="1">
        <f>T2+T3</f>
        <v>44</v>
      </c>
      <c r="V3" s="55">
        <f>U3/U$9</f>
        <v>1</v>
      </c>
      <c r="W3" s="62">
        <f>G3+P3+S3</f>
        <v>2.4413818712459774</v>
      </c>
      <c r="X3" s="63">
        <f>V3</f>
        <v>1</v>
      </c>
      <c r="Y3" s="63">
        <f>V3</f>
        <v>1</v>
      </c>
      <c r="Z3" s="64">
        <f>SUM(W3:Y3)</f>
        <v>4.4413818712459774</v>
      </c>
      <c r="AA3" s="61">
        <v>2</v>
      </c>
    </row>
    <row r="4" spans="1:28" thickTop="1" thickBot="1" x14ac:dyDescent="0.3">
      <c r="A4" t="s">
        <v>6</v>
      </c>
      <c r="B4" s="46">
        <v>33</v>
      </c>
      <c r="C4" s="1"/>
      <c r="D4" s="50"/>
      <c r="E4" s="46">
        <v>38</v>
      </c>
      <c r="F4" s="1"/>
      <c r="G4" s="9"/>
      <c r="H4" s="28">
        <v>0</v>
      </c>
      <c r="I4" s="1"/>
      <c r="J4" s="50"/>
      <c r="K4" s="46">
        <v>18</v>
      </c>
      <c r="L4" s="1"/>
      <c r="M4" s="50"/>
      <c r="N4" s="46">
        <v>52</v>
      </c>
      <c r="O4" s="1"/>
      <c r="P4" s="9"/>
      <c r="Q4" s="46">
        <v>18</v>
      </c>
      <c r="R4" s="1"/>
      <c r="S4" s="9"/>
      <c r="T4" s="46">
        <v>12</v>
      </c>
      <c r="U4" s="1"/>
      <c r="V4" s="54"/>
      <c r="W4" s="58"/>
      <c r="X4" s="59"/>
      <c r="Y4" s="59"/>
      <c r="Z4" s="60"/>
      <c r="AA4" s="61"/>
    </row>
    <row r="5" spans="1:28" thickTop="1" thickBot="1" x14ac:dyDescent="0.3">
      <c r="B5" s="46">
        <v>17</v>
      </c>
      <c r="C5" s="1">
        <f t="shared" ref="C5" si="0">B4+B5</f>
        <v>50</v>
      </c>
      <c r="D5" s="51">
        <f>C5/C$9</f>
        <v>0.67567567567567566</v>
      </c>
      <c r="E5" s="46">
        <v>31</v>
      </c>
      <c r="F5" s="1">
        <f t="shared" ref="F5" si="1">E4+E5</f>
        <v>69</v>
      </c>
      <c r="G5" s="10">
        <f>F5/F$9</f>
        <v>1</v>
      </c>
      <c r="H5" s="28">
        <v>0</v>
      </c>
      <c r="I5" s="1">
        <f t="shared" ref="I5" si="2">H4+H5</f>
        <v>0</v>
      </c>
      <c r="J5" s="51">
        <f>I5/I$9</f>
        <v>0</v>
      </c>
      <c r="K5" s="46">
        <v>17</v>
      </c>
      <c r="L5" s="1">
        <f t="shared" ref="L5" si="3">K4+K5</f>
        <v>35</v>
      </c>
      <c r="M5" s="51">
        <f>L5/L$9</f>
        <v>0.72916666666666663</v>
      </c>
      <c r="N5" s="46">
        <v>42</v>
      </c>
      <c r="O5" s="1">
        <f t="shared" ref="O5" si="4">N4+N5</f>
        <v>94</v>
      </c>
      <c r="P5" s="10">
        <f>O5/O$9</f>
        <v>0.6619718309859155</v>
      </c>
      <c r="Q5" s="46">
        <v>15</v>
      </c>
      <c r="R5" s="1">
        <f t="shared" ref="R5" si="5">Q4+Q5</f>
        <v>33</v>
      </c>
      <c r="S5" s="10">
        <f>R5/R$9</f>
        <v>0.7021276595744681</v>
      </c>
      <c r="T5" s="46">
        <v>9</v>
      </c>
      <c r="U5" s="1">
        <f t="shared" ref="U5" si="6">T4+T5</f>
        <v>21</v>
      </c>
      <c r="V5" s="55">
        <f>U5/U$9</f>
        <v>0.47727272727272729</v>
      </c>
      <c r="W5" s="62">
        <f t="shared" ref="W5" si="7">G5+P5+S5</f>
        <v>2.3640994905603838</v>
      </c>
      <c r="X5" s="63">
        <f>D5</f>
        <v>0.67567567567567566</v>
      </c>
      <c r="Y5" s="63">
        <f>M5</f>
        <v>0.72916666666666663</v>
      </c>
      <c r="Z5" s="65">
        <f t="shared" ref="Z5" si="8">SUM(W5:Y5)</f>
        <v>3.7689418329027258</v>
      </c>
      <c r="AA5" s="61">
        <v>3</v>
      </c>
    </row>
    <row r="6" spans="1:28" thickTop="1" thickBot="1" x14ac:dyDescent="0.3">
      <c r="A6" t="s">
        <v>24</v>
      </c>
      <c r="B6" s="46">
        <v>38</v>
      </c>
      <c r="C6" s="1"/>
      <c r="D6" s="50"/>
      <c r="E6" s="46">
        <v>34</v>
      </c>
      <c r="F6" s="1"/>
      <c r="G6" s="9"/>
      <c r="H6" s="46">
        <v>12</v>
      </c>
      <c r="I6" s="1"/>
      <c r="J6" s="50"/>
      <c r="K6" s="46">
        <v>18</v>
      </c>
      <c r="L6" s="1"/>
      <c r="M6" s="50"/>
      <c r="N6" s="28">
        <v>71</v>
      </c>
      <c r="O6" s="1"/>
      <c r="P6" s="9"/>
      <c r="Q6" s="46">
        <v>25</v>
      </c>
      <c r="R6" s="1"/>
      <c r="S6" s="9"/>
      <c r="T6" s="46">
        <v>21</v>
      </c>
      <c r="U6" s="1"/>
      <c r="V6" s="54"/>
      <c r="W6" s="58"/>
      <c r="X6" s="59"/>
      <c r="Y6" s="59"/>
      <c r="Z6" s="60"/>
      <c r="AA6" s="61"/>
    </row>
    <row r="7" spans="1:28" thickTop="1" thickBot="1" x14ac:dyDescent="0.3">
      <c r="B7" s="46">
        <v>36</v>
      </c>
      <c r="C7" s="1">
        <f t="shared" ref="C7" si="9">B6+B7</f>
        <v>74</v>
      </c>
      <c r="D7" s="51">
        <f>C7/C$9</f>
        <v>1</v>
      </c>
      <c r="E7" s="46">
        <v>32</v>
      </c>
      <c r="F7" s="1">
        <f t="shared" ref="F7" si="10">E6+E7</f>
        <v>66</v>
      </c>
      <c r="G7" s="10">
        <f>F7/F$9</f>
        <v>0.95652173913043481</v>
      </c>
      <c r="H7" s="46">
        <v>9</v>
      </c>
      <c r="I7" s="1">
        <f t="shared" ref="I7" si="11">H6+H7</f>
        <v>21</v>
      </c>
      <c r="J7" s="51">
        <f>I7/I$9</f>
        <v>1</v>
      </c>
      <c r="K7" s="46">
        <v>17</v>
      </c>
      <c r="L7" s="1">
        <f t="shared" ref="L7" si="12">K6+K7</f>
        <v>35</v>
      </c>
      <c r="M7" s="51">
        <f>L7/L$9</f>
        <v>0.72916666666666663</v>
      </c>
      <c r="N7" s="28">
        <v>71</v>
      </c>
      <c r="O7" s="1">
        <f t="shared" ref="O7" si="13">N6+N7</f>
        <v>142</v>
      </c>
      <c r="P7" s="10">
        <f>O7/O$9</f>
        <v>1</v>
      </c>
      <c r="Q7" s="46">
        <v>22</v>
      </c>
      <c r="R7" s="1">
        <f t="shared" ref="R7" si="14">Q6+Q7</f>
        <v>47</v>
      </c>
      <c r="S7" s="10">
        <f>R7/R$9</f>
        <v>1</v>
      </c>
      <c r="T7" s="46">
        <v>19</v>
      </c>
      <c r="U7" s="1">
        <f t="shared" ref="U7" si="15">T6+T7</f>
        <v>40</v>
      </c>
      <c r="V7" s="55">
        <f>U7/U$9</f>
        <v>0.90909090909090906</v>
      </c>
      <c r="W7" s="66">
        <f t="shared" ref="W7" si="16">G7+P7+S7</f>
        <v>2.9565217391304346</v>
      </c>
      <c r="X7" s="67">
        <f>J7</f>
        <v>1</v>
      </c>
      <c r="Y7" s="67">
        <f>V7</f>
        <v>0.90909090909090906</v>
      </c>
      <c r="Z7" s="26">
        <f t="shared" ref="Z7" si="17">SUM(W7:Y7)</f>
        <v>4.8656126482213438</v>
      </c>
      <c r="AA7" s="43">
        <v>1</v>
      </c>
    </row>
    <row r="8" spans="1:28" ht="15.75" thickTop="1" x14ac:dyDescent="0.25">
      <c r="D8"/>
      <c r="G8"/>
      <c r="J8"/>
      <c r="M8"/>
      <c r="P8"/>
      <c r="S8"/>
      <c r="V8"/>
    </row>
    <row r="9" spans="1:28" ht="15" x14ac:dyDescent="0.25">
      <c r="B9" s="37" t="s">
        <v>15</v>
      </c>
      <c r="C9" s="12">
        <f>MAX(C3:C7)</f>
        <v>74</v>
      </c>
      <c r="D9"/>
      <c r="F9" s="12">
        <f>MAX(F3:F7)</f>
        <v>69</v>
      </c>
      <c r="G9" s="12"/>
      <c r="H9" s="37"/>
      <c r="I9" s="12">
        <f>MAX(I3:I7)</f>
        <v>21</v>
      </c>
      <c r="J9" s="12"/>
      <c r="K9" s="37"/>
      <c r="L9" s="12">
        <f>MAX(L3:L7)</f>
        <v>48</v>
      </c>
      <c r="M9" s="12"/>
      <c r="N9" s="37"/>
      <c r="O9" s="12">
        <f>MAX(O3:O7)</f>
        <v>142</v>
      </c>
      <c r="P9" s="12"/>
      <c r="Q9" s="37"/>
      <c r="R9" s="12">
        <f>MAX(R3:R7)</f>
        <v>47</v>
      </c>
      <c r="S9" s="12"/>
      <c r="T9" s="37"/>
      <c r="U9" s="12">
        <f>MAX(U3:U7)</f>
        <v>44</v>
      </c>
      <c r="V9"/>
    </row>
    <row r="10" spans="1:28" ht="15" x14ac:dyDescent="0.25">
      <c r="D10"/>
      <c r="G10"/>
      <c r="J10"/>
      <c r="M10"/>
      <c r="P10"/>
      <c r="S10"/>
      <c r="V10"/>
    </row>
    <row r="11" spans="1:28" ht="15" x14ac:dyDescent="0.25">
      <c r="D11"/>
      <c r="G11"/>
      <c r="J11"/>
      <c r="M11"/>
      <c r="P11"/>
      <c r="S11"/>
      <c r="V11"/>
    </row>
    <row r="12" spans="1:28" ht="15" x14ac:dyDescent="0.25">
      <c r="D12"/>
      <c r="G12"/>
      <c r="J12"/>
      <c r="M12"/>
      <c r="P12"/>
      <c r="S12"/>
      <c r="V12"/>
    </row>
    <row r="13" spans="1:28" ht="15" x14ac:dyDescent="0.25">
      <c r="D13"/>
      <c r="G13"/>
      <c r="J13"/>
      <c r="M13"/>
      <c r="P13"/>
      <c r="S13"/>
      <c r="V13"/>
    </row>
    <row r="14" spans="1:28" ht="15" x14ac:dyDescent="0.25">
      <c r="D14"/>
      <c r="G14"/>
      <c r="J14"/>
      <c r="M14"/>
      <c r="P14"/>
      <c r="S14"/>
      <c r="V14"/>
    </row>
    <row r="15" spans="1:28" ht="15" x14ac:dyDescent="0.25">
      <c r="D15"/>
      <c r="G15"/>
      <c r="J15"/>
      <c r="M15"/>
      <c r="P15"/>
      <c r="S15"/>
      <c r="V15"/>
    </row>
    <row r="16" spans="1:28" ht="15" x14ac:dyDescent="0.25">
      <c r="D16"/>
      <c r="G16"/>
      <c r="J16"/>
      <c r="M16"/>
      <c r="P16"/>
      <c r="S16"/>
      <c r="V16"/>
    </row>
    <row r="17" spans="4:22" ht="15" x14ac:dyDescent="0.25">
      <c r="D17"/>
      <c r="G17"/>
      <c r="J17"/>
      <c r="M17"/>
      <c r="P17"/>
      <c r="S17"/>
      <c r="V17"/>
    </row>
    <row r="18" spans="4:22" ht="15" x14ac:dyDescent="0.25">
      <c r="D18"/>
      <c r="G18"/>
      <c r="J18"/>
      <c r="M18"/>
      <c r="P18"/>
      <c r="S18"/>
      <c r="V18"/>
    </row>
    <row r="19" spans="4:22" ht="15" x14ac:dyDescent="0.25">
      <c r="D19"/>
      <c r="G19"/>
      <c r="J19"/>
      <c r="M19"/>
      <c r="P19"/>
      <c r="S19"/>
      <c r="V19"/>
    </row>
    <row r="20" spans="4:22" ht="15" x14ac:dyDescent="0.25">
      <c r="D20"/>
      <c r="G20"/>
      <c r="J20"/>
      <c r="M20"/>
      <c r="P20"/>
      <c r="S20"/>
      <c r="V20"/>
    </row>
    <row r="21" spans="4:22" ht="15" x14ac:dyDescent="0.25">
      <c r="D21"/>
      <c r="G21"/>
      <c r="J21"/>
      <c r="M21"/>
      <c r="P21"/>
      <c r="S21"/>
      <c r="V21"/>
    </row>
    <row r="22" spans="4:22" ht="15" x14ac:dyDescent="0.25">
      <c r="D22"/>
      <c r="G22"/>
      <c r="J22"/>
      <c r="M22"/>
      <c r="P22"/>
      <c r="S22"/>
      <c r="V22"/>
    </row>
    <row r="23" spans="4:22" ht="15" x14ac:dyDescent="0.25">
      <c r="D23"/>
      <c r="G23"/>
      <c r="J23"/>
      <c r="M23"/>
      <c r="P23"/>
      <c r="S23"/>
      <c r="V23"/>
    </row>
    <row r="24" spans="4:22" ht="15" x14ac:dyDescent="0.25">
      <c r="D24"/>
      <c r="G24"/>
      <c r="J24"/>
      <c r="M24"/>
      <c r="P24"/>
      <c r="S24"/>
      <c r="V24"/>
    </row>
    <row r="25" spans="4:22" ht="15" x14ac:dyDescent="0.25">
      <c r="D25"/>
      <c r="G25"/>
      <c r="J25"/>
      <c r="M25"/>
      <c r="P25"/>
      <c r="S25"/>
      <c r="V25"/>
    </row>
    <row r="26" spans="4:22" ht="15" x14ac:dyDescent="0.25">
      <c r="D26"/>
      <c r="G26"/>
      <c r="J26"/>
      <c r="M26"/>
      <c r="P26"/>
      <c r="S26"/>
      <c r="V26"/>
    </row>
    <row r="27" spans="4:22" ht="15" x14ac:dyDescent="0.25">
      <c r="D27"/>
      <c r="G27"/>
      <c r="J27"/>
      <c r="M27"/>
      <c r="P27"/>
      <c r="S27"/>
      <c r="V27"/>
    </row>
    <row r="28" spans="4:22" ht="15" x14ac:dyDescent="0.25">
      <c r="D28"/>
      <c r="G28"/>
      <c r="J28"/>
      <c r="M28"/>
      <c r="P28"/>
      <c r="S28"/>
      <c r="V28"/>
    </row>
    <row r="29" spans="4:22" ht="15" x14ac:dyDescent="0.25">
      <c r="D29"/>
      <c r="G29"/>
      <c r="J29"/>
      <c r="M29"/>
      <c r="P29"/>
      <c r="S29"/>
      <c r="V29"/>
    </row>
    <row r="30" spans="4:22" ht="15" x14ac:dyDescent="0.25">
      <c r="D30"/>
      <c r="G30"/>
      <c r="J30"/>
      <c r="M30"/>
      <c r="P30"/>
      <c r="S30"/>
      <c r="V30"/>
    </row>
    <row r="31" spans="4:22" ht="15.75" thickBot="1" x14ac:dyDescent="0.3">
      <c r="D31"/>
      <c r="G31"/>
      <c r="J31"/>
      <c r="M31"/>
      <c r="P31"/>
      <c r="S31"/>
      <c r="V31"/>
    </row>
    <row r="32" spans="4:2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</sheetData>
  <pageMargins left="0.7" right="0.7" top="0.75" bottom="0.75" header="0.3" footer="0.3"/>
  <pageSetup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"/>
  <sheetViews>
    <sheetView zoomScale="130" zoomScaleNormal="13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Y9" sqref="Y9"/>
    </sheetView>
  </sheetViews>
  <sheetFormatPr defaultRowHeight="16.5" thickTop="1" thickBottom="1" x14ac:dyDescent="0.3"/>
  <cols>
    <col min="1" max="1" width="7" bestFit="1" customWidth="1"/>
    <col min="2" max="2" width="4.7109375" bestFit="1" customWidth="1"/>
    <col min="3" max="3" width="5.7109375" bestFit="1" customWidth="1"/>
    <col min="4" max="4" width="7.5703125" style="6" bestFit="1" customWidth="1"/>
    <col min="5" max="5" width="5.85546875" bestFit="1" customWidth="1"/>
    <col min="6" max="6" width="5.7109375" bestFit="1" customWidth="1"/>
    <col min="7" max="7" width="7.5703125" style="4" bestFit="1" customWidth="1"/>
    <col min="8" max="8" width="3.140625" bestFit="1" customWidth="1"/>
    <col min="9" max="9" width="5.7109375" bestFit="1" customWidth="1"/>
    <col min="10" max="10" width="7.7109375" style="6" bestFit="1" customWidth="1"/>
    <col min="11" max="11" width="4.7109375" bestFit="1" customWidth="1"/>
    <col min="12" max="12" width="5.7109375" bestFit="1" customWidth="1"/>
    <col min="13" max="13" width="7.5703125" style="6" bestFit="1" customWidth="1"/>
    <col min="14" max="14" width="4.28515625" bestFit="1" customWidth="1"/>
    <col min="15" max="15" width="5.7109375" bestFit="1" customWidth="1"/>
    <col min="16" max="16" width="7.5703125" style="4" bestFit="1" customWidth="1"/>
    <col min="17" max="17" width="5.5703125" bestFit="1" customWidth="1"/>
    <col min="18" max="18" width="5.7109375" bestFit="1" customWidth="1"/>
    <col min="19" max="19" width="7.5703125" style="4" bestFit="1" customWidth="1"/>
    <col min="20" max="20" width="7.42578125" bestFit="1" customWidth="1"/>
    <col min="21" max="21" width="5.7109375" bestFit="1" customWidth="1"/>
    <col min="22" max="22" width="7.5703125" style="6" bestFit="1" customWidth="1"/>
    <col min="23" max="26" width="7.5703125" bestFit="1" customWidth="1"/>
    <col min="27" max="27" width="5.7109375" bestFit="1" customWidth="1"/>
  </cols>
  <sheetData>
    <row r="1" spans="1:27" thickTop="1" thickBot="1" x14ac:dyDescent="0.3">
      <c r="B1" t="s">
        <v>19</v>
      </c>
      <c r="C1" t="s">
        <v>9</v>
      </c>
      <c r="D1" s="6" t="s">
        <v>10</v>
      </c>
      <c r="E1" s="3" t="s">
        <v>8</v>
      </c>
      <c r="F1" s="3" t="s">
        <v>9</v>
      </c>
      <c r="G1" s="4" t="s">
        <v>10</v>
      </c>
      <c r="H1" t="s">
        <v>11</v>
      </c>
      <c r="I1" t="s">
        <v>9</v>
      </c>
      <c r="J1" s="6" t="s">
        <v>10</v>
      </c>
      <c r="K1" t="s">
        <v>16</v>
      </c>
      <c r="L1" t="s">
        <v>9</v>
      </c>
      <c r="M1" s="6" t="s">
        <v>10</v>
      </c>
      <c r="N1" s="4" t="s">
        <v>12</v>
      </c>
      <c r="O1" s="4" t="s">
        <v>9</v>
      </c>
      <c r="P1" s="4" t="s">
        <v>10</v>
      </c>
      <c r="Q1" s="3" t="s">
        <v>13</v>
      </c>
      <c r="R1" s="3" t="s">
        <v>9</v>
      </c>
      <c r="S1" s="4" t="s">
        <v>10</v>
      </c>
      <c r="T1" t="s">
        <v>14</v>
      </c>
      <c r="U1" t="s">
        <v>9</v>
      </c>
      <c r="V1" s="6" t="s">
        <v>10</v>
      </c>
      <c r="W1" t="s">
        <v>20</v>
      </c>
      <c r="X1" t="s">
        <v>17</v>
      </c>
      <c r="Y1" t="s">
        <v>18</v>
      </c>
      <c r="Z1" t="s">
        <v>21</v>
      </c>
      <c r="AA1" t="s">
        <v>22</v>
      </c>
    </row>
    <row r="2" spans="1:27" thickTop="1" thickBot="1" x14ac:dyDescent="0.3">
      <c r="A2" t="s">
        <v>25</v>
      </c>
      <c r="B2">
        <v>29</v>
      </c>
      <c r="C2" s="1"/>
      <c r="D2" s="7"/>
      <c r="E2" s="13">
        <v>13</v>
      </c>
      <c r="F2" s="1"/>
      <c r="G2" s="9"/>
      <c r="H2">
        <v>0</v>
      </c>
      <c r="I2" s="1"/>
      <c r="J2" s="7"/>
      <c r="K2" s="13">
        <v>25</v>
      </c>
      <c r="L2" s="1"/>
      <c r="M2" s="7"/>
      <c r="N2" s="13">
        <v>67</v>
      </c>
      <c r="O2" s="1"/>
      <c r="P2" s="9"/>
      <c r="Q2" s="13">
        <v>18</v>
      </c>
      <c r="R2" s="1"/>
      <c r="S2" s="9"/>
      <c r="T2">
        <v>0</v>
      </c>
      <c r="U2" s="1"/>
      <c r="V2" s="7"/>
    </row>
    <row r="3" spans="1:27" thickTop="1" thickBot="1" x14ac:dyDescent="0.3">
      <c r="B3">
        <v>29</v>
      </c>
      <c r="C3" s="1">
        <f>B2+B3</f>
        <v>58</v>
      </c>
      <c r="D3" s="8">
        <f>C3/C$7</f>
        <v>0.93548387096774188</v>
      </c>
      <c r="E3" s="13">
        <v>11</v>
      </c>
      <c r="F3" s="1">
        <f>E2+E3</f>
        <v>24</v>
      </c>
      <c r="G3" s="10">
        <f>F3/F$7</f>
        <v>0.55813953488372092</v>
      </c>
      <c r="H3">
        <v>0</v>
      </c>
      <c r="I3" s="1">
        <f>H2+H3</f>
        <v>0</v>
      </c>
      <c r="J3" s="8" t="e">
        <f>I3/I$7</f>
        <v>#DIV/0!</v>
      </c>
      <c r="K3" s="13">
        <v>20</v>
      </c>
      <c r="L3" s="1">
        <f>K2+K3</f>
        <v>45</v>
      </c>
      <c r="M3" s="8">
        <f>L3/L$7</f>
        <v>1</v>
      </c>
      <c r="N3" s="13">
        <v>66</v>
      </c>
      <c r="O3" s="1">
        <f>N2+N3</f>
        <v>133</v>
      </c>
      <c r="P3" s="10">
        <f>O3/O$7</f>
        <v>1</v>
      </c>
      <c r="Q3" s="13">
        <v>28</v>
      </c>
      <c r="R3" s="1">
        <f>Q2+Q3</f>
        <v>46</v>
      </c>
      <c r="S3" s="10">
        <f>R3/R$7</f>
        <v>1</v>
      </c>
      <c r="T3">
        <v>0</v>
      </c>
      <c r="U3" s="1">
        <f>T2+T3</f>
        <v>0</v>
      </c>
      <c r="V3" s="8">
        <f>U3/U$7</f>
        <v>0</v>
      </c>
      <c r="W3" s="5">
        <f>G3+P3+S3</f>
        <v>2.558139534883721</v>
      </c>
      <c r="X3" s="2">
        <f>M3</f>
        <v>1</v>
      </c>
      <c r="Y3" s="2">
        <f>D3</f>
        <v>0.93548387096774188</v>
      </c>
      <c r="Z3" s="11">
        <f>SUM(W3:Y3)</f>
        <v>4.493623405851463</v>
      </c>
      <c r="AA3">
        <v>2</v>
      </c>
    </row>
    <row r="4" spans="1:27" thickTop="1" thickBot="1" x14ac:dyDescent="0.3">
      <c r="A4" t="s">
        <v>26</v>
      </c>
      <c r="B4" s="13">
        <v>35</v>
      </c>
      <c r="C4" s="1"/>
      <c r="D4" s="7"/>
      <c r="E4" s="13">
        <v>22</v>
      </c>
      <c r="F4" s="1"/>
      <c r="G4" s="9"/>
      <c r="H4">
        <v>0</v>
      </c>
      <c r="I4" s="1"/>
      <c r="J4" s="7"/>
      <c r="K4">
        <v>0</v>
      </c>
      <c r="L4" s="1"/>
      <c r="M4" s="7"/>
      <c r="N4">
        <v>62</v>
      </c>
      <c r="O4" s="1"/>
      <c r="P4" s="9"/>
      <c r="Q4" s="13">
        <v>23</v>
      </c>
      <c r="R4" s="1"/>
      <c r="S4" s="9"/>
      <c r="T4" s="13">
        <v>16</v>
      </c>
      <c r="U4" s="1"/>
      <c r="V4" s="7"/>
    </row>
    <row r="5" spans="1:27" thickTop="1" thickBot="1" x14ac:dyDescent="0.3">
      <c r="B5" s="13">
        <v>27</v>
      </c>
      <c r="C5" s="1">
        <f t="shared" ref="C5" si="0">B4+B5</f>
        <v>62</v>
      </c>
      <c r="D5" s="8">
        <f>C5/C$7</f>
        <v>1</v>
      </c>
      <c r="E5" s="13">
        <v>21</v>
      </c>
      <c r="F5" s="1">
        <f t="shared" ref="F5" si="1">E4+E5</f>
        <v>43</v>
      </c>
      <c r="G5" s="10">
        <f>F5/F$7</f>
        <v>1</v>
      </c>
      <c r="H5">
        <v>0</v>
      </c>
      <c r="I5" s="1">
        <f>H4+H5</f>
        <v>0</v>
      </c>
      <c r="J5" s="8" t="e">
        <f>I5/I$7</f>
        <v>#DIV/0!</v>
      </c>
      <c r="K5">
        <v>0</v>
      </c>
      <c r="L5" s="1">
        <f t="shared" ref="L5" si="2">K4+K5</f>
        <v>0</v>
      </c>
      <c r="M5" s="8">
        <f>L5/L$7</f>
        <v>0</v>
      </c>
      <c r="N5">
        <v>62</v>
      </c>
      <c r="O5" s="1">
        <f t="shared" ref="O5" si="3">N4+N5</f>
        <v>124</v>
      </c>
      <c r="P5" s="10">
        <f>O5/O$7</f>
        <v>0.93233082706766912</v>
      </c>
      <c r="Q5" s="13">
        <v>18</v>
      </c>
      <c r="R5" s="1">
        <f t="shared" ref="R5" si="4">Q4+Q5</f>
        <v>41</v>
      </c>
      <c r="S5" s="10">
        <f>R5/R$7</f>
        <v>0.89130434782608692</v>
      </c>
      <c r="T5" s="13">
        <v>15</v>
      </c>
      <c r="U5" s="1">
        <f t="shared" ref="U5" si="5">T4+T5</f>
        <v>31</v>
      </c>
      <c r="V5" s="8">
        <f>U5/U$7</f>
        <v>1</v>
      </c>
      <c r="W5" s="5">
        <f t="shared" ref="W5" si="6">G5+P5+S5</f>
        <v>2.8236351748937558</v>
      </c>
      <c r="X5" s="5">
        <f>D5</f>
        <v>1</v>
      </c>
      <c r="Y5" s="5">
        <f>V5</f>
        <v>1</v>
      </c>
      <c r="Z5" s="5">
        <f t="shared" ref="Z5" si="7">SUM(W5:Y5)</f>
        <v>4.8236351748937558</v>
      </c>
      <c r="AA5">
        <v>1</v>
      </c>
    </row>
    <row r="6" spans="1:27" ht="15.75" thickTop="1" x14ac:dyDescent="0.25">
      <c r="D6"/>
      <c r="G6"/>
      <c r="J6"/>
      <c r="M6"/>
      <c r="P6"/>
      <c r="S6"/>
      <c r="V6"/>
    </row>
    <row r="7" spans="1:27" ht="15" x14ac:dyDescent="0.25">
      <c r="B7" s="12" t="s">
        <v>15</v>
      </c>
      <c r="C7" s="12">
        <f>MAX(C3:C5)</f>
        <v>62</v>
      </c>
      <c r="D7"/>
      <c r="F7" s="12">
        <f>MAX(F3:F5)</f>
        <v>43</v>
      </c>
      <c r="G7" s="12"/>
      <c r="H7" s="12"/>
      <c r="I7" s="12">
        <f>MAX(I3:I5)</f>
        <v>0</v>
      </c>
      <c r="J7" s="12"/>
      <c r="K7" s="12"/>
      <c r="L7" s="12">
        <f>MAX(L3:L5)</f>
        <v>45</v>
      </c>
      <c r="M7" s="12"/>
      <c r="N7" s="12"/>
      <c r="O7" s="12">
        <f>MAX(O3:O5)</f>
        <v>133</v>
      </c>
      <c r="P7" s="12"/>
      <c r="Q7" s="12"/>
      <c r="R7" s="12">
        <f>MAX(R3:R5)</f>
        <v>46</v>
      </c>
      <c r="S7" s="12"/>
      <c r="T7" s="12"/>
      <c r="U7" s="12">
        <f>MAX(U3:U5)</f>
        <v>31</v>
      </c>
      <c r="V7"/>
    </row>
    <row r="8" spans="1:27" ht="15" x14ac:dyDescent="0.25">
      <c r="D8"/>
      <c r="G8"/>
      <c r="J8"/>
      <c r="M8"/>
      <c r="P8"/>
      <c r="S8"/>
      <c r="V8"/>
    </row>
    <row r="9" spans="1:27" ht="15" x14ac:dyDescent="0.25">
      <c r="D9"/>
      <c r="G9"/>
      <c r="J9"/>
      <c r="M9"/>
      <c r="P9"/>
      <c r="S9"/>
      <c r="V9"/>
    </row>
    <row r="10" spans="1:27" ht="15" x14ac:dyDescent="0.25">
      <c r="D10"/>
      <c r="G10"/>
      <c r="J10"/>
      <c r="M10"/>
      <c r="P10"/>
      <c r="S10"/>
      <c r="V10"/>
    </row>
    <row r="11" spans="1:27" ht="15" x14ac:dyDescent="0.25">
      <c r="D11"/>
      <c r="G11"/>
      <c r="J11"/>
      <c r="M11"/>
      <c r="P11"/>
      <c r="S11"/>
      <c r="V11"/>
    </row>
    <row r="12" spans="1:27" ht="15" x14ac:dyDescent="0.25">
      <c r="D12"/>
      <c r="G12"/>
      <c r="J12"/>
      <c r="M12"/>
      <c r="P12"/>
      <c r="S12"/>
      <c r="V12"/>
    </row>
    <row r="13" spans="1:27" ht="15" x14ac:dyDescent="0.25">
      <c r="D13"/>
      <c r="G13"/>
      <c r="J13"/>
      <c r="M13"/>
      <c r="P13"/>
      <c r="S13"/>
      <c r="V13"/>
    </row>
    <row r="14" spans="1:27" ht="15" x14ac:dyDescent="0.25">
      <c r="D14"/>
      <c r="G14"/>
      <c r="J14"/>
      <c r="M14"/>
      <c r="P14"/>
      <c r="S14"/>
      <c r="V14"/>
    </row>
    <row r="15" spans="1:27" ht="15" x14ac:dyDescent="0.25">
      <c r="D15"/>
      <c r="G15"/>
      <c r="J15"/>
      <c r="M15"/>
      <c r="P15"/>
      <c r="S15"/>
      <c r="V15"/>
    </row>
    <row r="16" spans="1:27" ht="15" x14ac:dyDescent="0.25">
      <c r="D16"/>
      <c r="G16"/>
      <c r="J16"/>
      <c r="M16"/>
      <c r="P16"/>
      <c r="S16"/>
      <c r="V16"/>
    </row>
    <row r="17" spans="4:22" ht="15" x14ac:dyDescent="0.25">
      <c r="D17"/>
      <c r="G17"/>
      <c r="J17"/>
      <c r="M17"/>
      <c r="P17"/>
      <c r="S17"/>
      <c r="V17"/>
    </row>
    <row r="18" spans="4:22" ht="15" x14ac:dyDescent="0.25">
      <c r="D18"/>
      <c r="G18"/>
      <c r="J18"/>
      <c r="M18"/>
      <c r="P18"/>
      <c r="S18"/>
      <c r="V18"/>
    </row>
    <row r="19" spans="4:22" ht="15" x14ac:dyDescent="0.25">
      <c r="D19"/>
      <c r="G19"/>
      <c r="J19"/>
      <c r="M19"/>
      <c r="P19"/>
      <c r="S19"/>
      <c r="V19"/>
    </row>
    <row r="20" spans="4:22" ht="15" x14ac:dyDescent="0.25">
      <c r="D20"/>
      <c r="G20"/>
      <c r="J20"/>
      <c r="M20"/>
      <c r="P20"/>
      <c r="S20"/>
      <c r="V20"/>
    </row>
    <row r="21" spans="4:22" ht="15" x14ac:dyDescent="0.25">
      <c r="D21"/>
      <c r="G21"/>
      <c r="J21"/>
      <c r="M21"/>
      <c r="P21"/>
      <c r="S21"/>
      <c r="V21"/>
    </row>
    <row r="22" spans="4:22" ht="15" x14ac:dyDescent="0.25">
      <c r="D22"/>
      <c r="G22"/>
      <c r="J22"/>
      <c r="M22"/>
      <c r="P22"/>
      <c r="S22"/>
      <c r="V22"/>
    </row>
    <row r="23" spans="4:22" ht="15" x14ac:dyDescent="0.25">
      <c r="D23"/>
      <c r="G23"/>
      <c r="J23"/>
      <c r="M23"/>
      <c r="P23"/>
      <c r="S23"/>
      <c r="V23"/>
    </row>
    <row r="24" spans="4:22" ht="15" x14ac:dyDescent="0.25">
      <c r="D24"/>
      <c r="G24"/>
      <c r="J24"/>
      <c r="M24"/>
      <c r="P24"/>
      <c r="S24"/>
      <c r="V24"/>
    </row>
    <row r="25" spans="4:22" ht="15" x14ac:dyDescent="0.25">
      <c r="D25"/>
      <c r="G25"/>
      <c r="J25"/>
      <c r="M25"/>
      <c r="P25"/>
      <c r="S25"/>
      <c r="V25"/>
    </row>
    <row r="26" spans="4:22" ht="15" x14ac:dyDescent="0.25">
      <c r="D26"/>
      <c r="G26"/>
      <c r="J26"/>
      <c r="M26"/>
      <c r="P26"/>
      <c r="S26"/>
      <c r="V26"/>
    </row>
    <row r="27" spans="4:22" ht="15" x14ac:dyDescent="0.25">
      <c r="D27"/>
      <c r="G27"/>
      <c r="J27"/>
      <c r="M27"/>
      <c r="P27"/>
      <c r="S27"/>
      <c r="V27"/>
    </row>
    <row r="28" spans="4:22" ht="15" x14ac:dyDescent="0.25">
      <c r="D28"/>
      <c r="G28"/>
      <c r="J28"/>
      <c r="M28"/>
      <c r="P28"/>
      <c r="S28"/>
      <c r="V28"/>
    </row>
    <row r="29" spans="4:22" ht="15.75" thickBot="1" x14ac:dyDescent="0.3">
      <c r="D29"/>
      <c r="G29"/>
      <c r="J29"/>
      <c r="M29"/>
      <c r="P29"/>
      <c r="S29"/>
      <c r="V29"/>
    </row>
    <row r="40" ht="15" x14ac:dyDescent="0.25"/>
    <row r="41" ht="15" x14ac:dyDescent="0.25"/>
  </sheetData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UNL</vt:lpstr>
      <vt:lpstr>1500</vt:lpstr>
      <vt:lpstr>300</vt:lpstr>
    </vt:vector>
  </TitlesOfParts>
  <Company>Oakton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Kotowski</dc:creator>
  <cp:lastModifiedBy>Joseph Kotowski</cp:lastModifiedBy>
  <cp:lastPrinted>2020-02-07T18:39:25Z</cp:lastPrinted>
  <dcterms:created xsi:type="dcterms:W3CDTF">2019-01-29T18:33:08Z</dcterms:created>
  <dcterms:modified xsi:type="dcterms:W3CDTF">2020-02-11T15:28:59Z</dcterms:modified>
</cp:coreProperties>
</file>