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29" i="1"/>
  <c r="E31" i="1"/>
  <c r="E33" i="1"/>
  <c r="E35" i="1"/>
  <c r="G10" i="1"/>
  <c r="G14" i="1"/>
  <c r="H10" i="1"/>
  <c r="H14" i="1"/>
  <c r="I10" i="1"/>
  <c r="I14" i="1"/>
  <c r="F10" i="1"/>
  <c r="F14" i="1"/>
  <c r="G12" i="1"/>
  <c r="H12" i="1"/>
  <c r="I12" i="1"/>
  <c r="F12" i="1"/>
</calcChain>
</file>

<file path=xl/sharedStrings.xml><?xml version="1.0" encoding="utf-8"?>
<sst xmlns="http://schemas.openxmlformats.org/spreadsheetml/2006/main" count="23" uniqueCount="19">
  <si>
    <t>Annual Base Salary (excluding summer and overload)</t>
  </si>
  <si>
    <t>Percent of annual salary taken</t>
  </si>
  <si>
    <t>Total amount taken</t>
  </si>
  <si>
    <t>Deducted amount over 4 pay periods</t>
  </si>
  <si>
    <t>Deducted amount over 3 pay periods</t>
  </si>
  <si>
    <t>&lt;-- Enter your salary</t>
  </si>
  <si>
    <t>Worksheet for your own case</t>
  </si>
  <si>
    <t>Worklaod %</t>
  </si>
  <si>
    <t xml:space="preserve">&lt;-- For example, 50% if you are on full-year sabbatical, etc. </t>
  </si>
  <si>
    <t>Effective yearly salary</t>
  </si>
  <si>
    <t>Number of pay periods</t>
  </si>
  <si>
    <t>&lt;-- do not change</t>
  </si>
  <si>
    <t>Examples</t>
  </si>
  <si>
    <t>&lt;-- Enter 9 or 12</t>
  </si>
  <si>
    <t>Your annual base salary</t>
  </si>
  <si>
    <t>Percent of annual salary deferred</t>
  </si>
  <si>
    <t>Total Amount deferred</t>
  </si>
  <si>
    <t>Amount deferred per check</t>
  </si>
  <si>
    <t>Percent deferral per check (gross 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</si>
</sst>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10" fontId="1" fillId="0" borderId="1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59266</xdr:rowOff>
    </xdr:from>
    <xdr:to>
      <xdr:col>4</xdr:col>
      <xdr:colOff>211667</xdr:colOff>
      <xdr:row>3</xdr:row>
      <xdr:rowOff>16933</xdr:rowOff>
    </xdr:to>
    <xdr:sp macro="" textlink="">
      <xdr:nvSpPr>
        <xdr:cNvPr id="2" name="TextBox 1"/>
        <xdr:cNvSpPr txBox="1"/>
      </xdr:nvSpPr>
      <xdr:spPr>
        <a:xfrm>
          <a:off x="152400" y="59266"/>
          <a:ext cx="3454400" cy="6434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 This worksheet only accounts for gross income, and does not take into account deductions for health insurance,</a:t>
          </a:r>
          <a:r>
            <a:rPr lang="en-US" sz="1100" baseline="0"/>
            <a:t> federal income tax witholdings, etc.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abSelected="1" zoomScale="150" zoomScaleNormal="150" zoomScalePageLayoutView="150" workbookViewId="0">
      <selection activeCell="K11" sqref="K11"/>
    </sheetView>
  </sheetViews>
  <sheetFormatPr baseColWidth="10" defaultRowHeight="18" x14ac:dyDescent="0"/>
  <cols>
    <col min="1" max="2" width="10.83203125" style="1"/>
    <col min="3" max="3" width="11.83203125" style="1" bestFit="1" customWidth="1"/>
    <col min="4" max="4" width="10.83203125" style="1"/>
    <col min="5" max="5" width="13.33203125" style="1" customWidth="1"/>
    <col min="6" max="9" width="12.33203125" style="4" customWidth="1"/>
    <col min="10" max="16384" width="10.83203125" style="1"/>
  </cols>
  <sheetData>
    <row r="3" spans="1:9">
      <c r="F3" s="16" t="s">
        <v>12</v>
      </c>
    </row>
    <row r="5" spans="1:9">
      <c r="F5" s="4">
        <v>1</v>
      </c>
      <c r="G5" s="4">
        <v>2</v>
      </c>
      <c r="H5" s="4">
        <v>3</v>
      </c>
      <c r="I5" s="4">
        <v>4</v>
      </c>
    </row>
    <row r="6" spans="1:9">
      <c r="A6" s="1" t="s">
        <v>0</v>
      </c>
      <c r="F6" s="5">
        <v>49000</v>
      </c>
      <c r="G6" s="5">
        <v>74000</v>
      </c>
      <c r="H6" s="5">
        <v>98000</v>
      </c>
      <c r="I6" s="5">
        <v>110000</v>
      </c>
    </row>
    <row r="8" spans="1:9">
      <c r="A8" s="1" t="s">
        <v>1</v>
      </c>
      <c r="F8" s="6">
        <v>2.5000000000000001E-2</v>
      </c>
      <c r="G8" s="7">
        <v>0.05</v>
      </c>
      <c r="H8" s="6">
        <v>6.5000000000000002E-2</v>
      </c>
      <c r="I8" s="6">
        <v>7.4999999999999997E-2</v>
      </c>
    </row>
    <row r="10" spans="1:9">
      <c r="A10" s="1" t="s">
        <v>2</v>
      </c>
      <c r="F10" s="8">
        <f>F6*F8</f>
        <v>1225</v>
      </c>
      <c r="G10" s="8">
        <f t="shared" ref="G10:I10" si="0">G6*G8</f>
        <v>3700</v>
      </c>
      <c r="H10" s="8">
        <f t="shared" si="0"/>
        <v>6370</v>
      </c>
      <c r="I10" s="8">
        <f t="shared" si="0"/>
        <v>8250</v>
      </c>
    </row>
    <row r="12" spans="1:9">
      <c r="A12" s="1" t="s">
        <v>3</v>
      </c>
      <c r="F12" s="8">
        <f>F10/4</f>
        <v>306.25</v>
      </c>
      <c r="G12" s="8">
        <f t="shared" ref="G12:I12" si="1">G10/4</f>
        <v>925</v>
      </c>
      <c r="H12" s="8">
        <f t="shared" si="1"/>
        <v>1592.5</v>
      </c>
      <c r="I12" s="8">
        <f t="shared" si="1"/>
        <v>2062.5</v>
      </c>
    </row>
    <row r="14" spans="1:9">
      <c r="A14" s="1" t="s">
        <v>4</v>
      </c>
      <c r="F14" s="8">
        <f>F10/3</f>
        <v>408.33333333333331</v>
      </c>
      <c r="G14" s="8">
        <f t="shared" ref="G14:I14" si="2">G10/3</f>
        <v>1233.3333333333333</v>
      </c>
      <c r="H14" s="8">
        <f t="shared" si="2"/>
        <v>2123.3333333333335</v>
      </c>
      <c r="I14" s="8">
        <f t="shared" si="2"/>
        <v>2750</v>
      </c>
    </row>
    <row r="16" spans="1:9" s="13" customFormat="1">
      <c r="F16" s="14"/>
      <c r="G16" s="14"/>
      <c r="H16" s="14"/>
      <c r="I16" s="14"/>
    </row>
    <row r="17" spans="1:9" s="13" customFormat="1">
      <c r="F17" s="14"/>
      <c r="G17" s="14"/>
      <c r="H17" s="14"/>
      <c r="I17" s="14"/>
    </row>
    <row r="19" spans="1:9">
      <c r="E19" s="15" t="s">
        <v>6</v>
      </c>
    </row>
    <row r="21" spans="1:9">
      <c r="A21" s="1" t="s">
        <v>14</v>
      </c>
      <c r="E21" s="10">
        <v>45000</v>
      </c>
      <c r="F21" s="3" t="s">
        <v>5</v>
      </c>
    </row>
    <row r="22" spans="1:9">
      <c r="F22" s="3"/>
    </row>
    <row r="23" spans="1:9">
      <c r="A23" s="1" t="s">
        <v>7</v>
      </c>
      <c r="E23" s="9">
        <v>1</v>
      </c>
      <c r="F23" s="3" t="s">
        <v>8</v>
      </c>
    </row>
    <row r="24" spans="1:9">
      <c r="F24" s="3"/>
    </row>
    <row r="25" spans="1:9">
      <c r="A25" s="1" t="s">
        <v>10</v>
      </c>
      <c r="E25" s="1">
        <v>12</v>
      </c>
      <c r="F25" s="3" t="s">
        <v>13</v>
      </c>
    </row>
    <row r="26" spans="1:9">
      <c r="F26" s="3"/>
    </row>
    <row r="27" spans="1:9">
      <c r="A27" s="1" t="s">
        <v>9</v>
      </c>
      <c r="E27" s="11">
        <f>E21*E23</f>
        <v>45000</v>
      </c>
      <c r="F27" s="3" t="s">
        <v>11</v>
      </c>
    </row>
    <row r="28" spans="1:9">
      <c r="F28" s="3"/>
    </row>
    <row r="29" spans="1:9">
      <c r="A29" s="1" t="s">
        <v>15</v>
      </c>
      <c r="E29" s="2">
        <f>IF(E27&gt;100000,0.075,IF(E27&gt;75000,0.065,IF(E27&gt;50000,0.05,0.025)))</f>
        <v>2.5000000000000001E-2</v>
      </c>
      <c r="F29" s="3" t="s">
        <v>11</v>
      </c>
    </row>
    <row r="30" spans="1:9">
      <c r="F30" s="3"/>
    </row>
    <row r="31" spans="1:9">
      <c r="A31" s="1" t="s">
        <v>16</v>
      </c>
      <c r="E31" s="11">
        <f>E27*E29</f>
        <v>1125</v>
      </c>
      <c r="F31" s="3" t="s">
        <v>11</v>
      </c>
    </row>
    <row r="32" spans="1:9">
      <c r="F32" s="3"/>
      <c r="H32" s="12"/>
    </row>
    <row r="33" spans="1:6">
      <c r="A33" s="1" t="s">
        <v>17</v>
      </c>
      <c r="E33" s="11">
        <f>E31/IF(E25=9,3,4)</f>
        <v>281.25</v>
      </c>
      <c r="F33" s="3" t="s">
        <v>11</v>
      </c>
    </row>
    <row r="34" spans="1:6">
      <c r="F34" s="3"/>
    </row>
    <row r="35" spans="1:6">
      <c r="A35" s="1" t="s">
        <v>18</v>
      </c>
      <c r="E35" s="2">
        <f>E33/(E27/E25)</f>
        <v>7.4999999999999997E-2</v>
      </c>
      <c r="F35" s="3" t="s">
        <v>11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Hung</dc:creator>
  <cp:lastModifiedBy>Kai Hung</cp:lastModifiedBy>
  <dcterms:created xsi:type="dcterms:W3CDTF">2016-03-14T20:39:17Z</dcterms:created>
  <dcterms:modified xsi:type="dcterms:W3CDTF">2016-03-14T21:18:27Z</dcterms:modified>
</cp:coreProperties>
</file>